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6.2\products\Boards\iMX RT OEM boards\iMX RT1176-32 uCOM\pinning\"/>
    </mc:Choice>
  </mc:AlternateContent>
  <xr:revisionPtr revIDLastSave="0" documentId="13_ncr:1_{C63A6583-6754-466C-A7A4-C0C713BA6B55}" xr6:coauthVersionLast="47" xr6:coauthVersionMax="47" xr10:uidLastSave="{00000000-0000-0000-0000-000000000000}"/>
  <bookViews>
    <workbookView xWindow="30600" yWindow="1095" windowWidth="21120" windowHeight="14400" activeTab="1" xr2:uid="{00000000-000D-0000-FFFF-FFFF00000000}"/>
  </bookViews>
  <sheets>
    <sheet name="Revision History" sheetId="56" r:id="rId1"/>
    <sheet name="iMX RT1166 RT1176 uCOM pinning" sheetId="55" r:id="rId2"/>
    <sheet name="Pinout_" sheetId="52" state="hidden" r:id="rId3"/>
    <sheet name="Alias" sheetId="40" state="hidden" r:id="rId4"/>
    <sheet name="BallMap" sheetId="51" state="hidden" r:id="rId5"/>
    <sheet name="PinMuxPub" sheetId="34" state="hidden" r:id="rId6"/>
    <sheet name="High Priority mux" sheetId="47" state="hidden" r:id="rId7"/>
    <sheet name="PriorityMux" sheetId="43" state="hidden" r:id="rId8"/>
    <sheet name="XBAR IO MAP" sheetId="36" state="hidden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3" hidden="1">Alias!$G$1:$M$1196</definedName>
    <definedName name="_xlnm._FilterDatabase" localSheetId="6" hidden="1">'High Priority mux'!$B$2:$O$150</definedName>
    <definedName name="_xlnm._FilterDatabase" localSheetId="5" hidden="1">PinMuxPub!$B$2:$N$131</definedName>
    <definedName name="d">[1]pads!$A$2:$A$100</definedName>
    <definedName name="DDR___CMOS_Input_Mode">[2]param!$H$2:$H$6</definedName>
    <definedName name="DIEX">5600</definedName>
    <definedName name="DIEY">5800</definedName>
    <definedName name="Drive_Strength">[2]param!$B$2:$B$12</definedName>
    <definedName name="dse_test">[2]param!$J$2:$J$12</definedName>
    <definedName name="full_port_name">[2]module!$AD:$AD</definedName>
    <definedName name="Hyst._Enable">[2]param!$D$2:$D$12</definedName>
    <definedName name="low_high_output_voltage">[2]param!$K$2:$K$12</definedName>
    <definedName name="MODULE_FORCE">[3]module!$AG:$AG</definedName>
    <definedName name="MUX_DATA">[2]pin!$I:$Z</definedName>
    <definedName name="MUX_PORT">[2]pin!$J$3:$J$608,[2]pin!$L$3:$L$608,[2]pin!$N$3:$N$608,[2]pin!$P$3:$P$608,[2]pin!$R$3:$R$608,[2]pin!$T$3:$T$608,[2]pin!$V$3:$V$608,[2]pin!$Y$3:$Y$608</definedName>
    <definedName name="old_">[4]pin!$J:$AA</definedName>
    <definedName name="old_10">[4]param!$H$2:$H$6</definedName>
    <definedName name="old_11">[4]param!$B$2:$B$12</definedName>
    <definedName name="old_2">[4]iotypes!$A$2:$A$46</definedName>
    <definedName name="old_3">[4]param!$A$2:$A$12</definedName>
    <definedName name="old_4">[4]param!$I$2:$I$12</definedName>
    <definedName name="old_5">[4]param!$E$2:$E$12</definedName>
    <definedName name="old_6">[4]param!$D$2:$D$12</definedName>
    <definedName name="old_7">[4]param!$C$2:$C$12</definedName>
    <definedName name="old_8">[4]param!$G$2:$G$12</definedName>
    <definedName name="old_9">[4]param!$F$2:$F$12</definedName>
    <definedName name="Open_Drain_Enable">[2]param!$C$2:$C$12</definedName>
    <definedName name="PAD" localSheetId="6">#REF!</definedName>
    <definedName name="PAD" localSheetId="1">#REF!</definedName>
    <definedName name="PAD">#REF!</definedName>
    <definedName name="PAD_TYPE">[2]iotypes!$A$2:$A$79</definedName>
    <definedName name="PADX">[2]pin!$BW$3:$BW$538</definedName>
    <definedName name="PADY">[2]pin!$BX$3:$BX$538</definedName>
    <definedName name="Pull___Keep_Enable">[2]param!$G$2:$G$12</definedName>
    <definedName name="Pull___Keep_Select">[2]param!$F$2:$F$12</definedName>
    <definedName name="Pull_Up___Down_Config.">[2]param!$E$2:$E$12</definedName>
    <definedName name="report_format">[2]report!$A$3:$B$500,[2]report!$D$3:$D$500,[2]report!$G$3:$N$500</definedName>
    <definedName name="sel_ipu" localSheetId="6">'[5]v1.7'!#REF!,'[5]v1.7'!$B$5:$B$7,'[5]v1.7'!#REF!,'[5]v1.7'!#REF!,'[5]v1.7'!#REF!,'[5]v1.7'!#REF!,'[5]v1.7'!#REF!,'[5]v1.7'!#REF!,'[5]v1.7'!#REF!,'[5]v1.7'!#REF!,'[5]v1.7'!#REF!,'[5]v1.7'!#REF!,'[5]v1.7'!#REF!,'[5]v1.7'!#REF!,'[5]v1.7'!#REF!</definedName>
    <definedName name="sel_ipu" localSheetId="1">'[5]v1.7'!#REF!,'[5]v1.7'!$B$5:$B$7,'[5]v1.7'!#REF!,'[5]v1.7'!#REF!,'[5]v1.7'!#REF!,'[5]v1.7'!#REF!,'[5]v1.7'!#REF!,'[5]v1.7'!#REF!,'[5]v1.7'!#REF!,'[5]v1.7'!#REF!,'[5]v1.7'!#REF!,'[5]v1.7'!#REF!,'[5]v1.7'!#REF!,'[5]v1.7'!#REF!,'[5]v1.7'!#REF!</definedName>
    <definedName name="sel_ipu">'[5]v1.7'!#REF!,'[5]v1.7'!$B$5:$B$7,'[5]v1.7'!#REF!,'[5]v1.7'!#REF!,'[5]v1.7'!#REF!,'[5]v1.7'!#REF!,'[5]v1.7'!#REF!,'[5]v1.7'!#REF!,'[5]v1.7'!#REF!,'[5]v1.7'!#REF!,'[5]v1.7'!#REF!,'[5]v1.7'!#REF!,'[5]v1.7'!#REF!,'[5]v1.7'!#REF!,'[5]v1.7'!#REF!</definedName>
    <definedName name="Slew_Rate">[2]param!$A$2:$A$12</definedName>
    <definedName name="soc_formula" localSheetId="6">[2]pin!$C$3:$C$538,[2]pin!$E$3:$E$538,[2]pin!$AF$3:$AF$538,[2]pin!$AG$3:$AG$538,[2]pin!$AH$3:$AH$538,[2]pin!$AI$3:$AI$538,[2]pin!$BT$3:$BT$538,[2]pin!$CI$3:$CI$538,[2]pin!#REF!</definedName>
    <definedName name="soc_formula" localSheetId="1">[2]pin!$C$3:$C$538,[2]pin!$E$3:$E$538,[2]pin!$AF$3:$AF$538,[2]pin!$AG$3:$AG$538,[2]pin!$AH$3:$AH$538,[2]pin!$AI$3:$AI$538,[2]pin!$BT$3:$BT$538,[2]pin!$CI$3:$CI$538,[2]pin!#REF!</definedName>
    <definedName name="soc_formula">[2]pin!$C$3:$C$538,[2]pin!$E$3:$E$538,[2]pin!$AF$3:$AF$538,[2]pin!$AG$3:$AG$538,[2]pin!$AH$3:$AH$538,[2]pin!$AI$3:$AI$538,[2]pin!$BT$3:$BT$538,[2]pin!$CI$3:$CI$538,[2]pin!#REF!</definedName>
    <definedName name="soc_padsetting">[2]pin!$AJ$3:$AJ$626,[2]pin!$AL$3:$AL$626,[2]pin!$AN$3:$AN$626,[2]pin!$AP$3:$AP$626,[2]pin!$AR$3:$AR$626,[2]pin!$AT$3:$AT$626,[2]pin!$AV$3:$AV$626,[2]pin!$AX$3:$AX$626,[2]pin!$AZ$3:$AZ$626,[2]pin!$BB$3:$BB$626,[2]pin!$BD$3:$BD$626,[2]pin!$BF$3:$BF$626,[2]pin!$BH$3:$BH$626</definedName>
    <definedName name="strength_mode">[2]param!$I$2:$I$12</definedName>
    <definedName name="test_ts">[2]param!$L$2:$L$12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52" l="1"/>
  <c r="G12" i="52"/>
  <c r="G13" i="52"/>
  <c r="G14" i="52"/>
  <c r="G15" i="52"/>
  <c r="G16" i="52"/>
  <c r="G17" i="52"/>
  <c r="G18" i="52"/>
  <c r="G19" i="52"/>
  <c r="G20" i="52"/>
  <c r="G21" i="52"/>
  <c r="G22" i="52"/>
  <c r="G23" i="52"/>
  <c r="G24" i="52"/>
  <c r="G25" i="52"/>
  <c r="G26" i="52"/>
  <c r="G27" i="52"/>
  <c r="G28" i="52"/>
  <c r="G29" i="52"/>
  <c r="G30" i="52"/>
  <c r="G31" i="52"/>
  <c r="G32" i="52"/>
  <c r="G33" i="52"/>
  <c r="G34" i="52"/>
  <c r="G35" i="52"/>
  <c r="G36" i="52"/>
  <c r="G37" i="52"/>
  <c r="G38" i="52"/>
  <c r="G39" i="52"/>
  <c r="G40" i="52"/>
  <c r="G41" i="52"/>
  <c r="G42" i="52"/>
  <c r="G43" i="52"/>
  <c r="G44" i="52"/>
  <c r="G45" i="52"/>
  <c r="G46" i="52"/>
  <c r="G47" i="52"/>
  <c r="G48" i="52"/>
  <c r="G49" i="52"/>
  <c r="G50" i="52"/>
  <c r="G51" i="52"/>
  <c r="G52" i="52"/>
  <c r="G53" i="52"/>
  <c r="G54" i="52"/>
  <c r="G55" i="52"/>
  <c r="G56" i="52"/>
  <c r="G57" i="52"/>
  <c r="G58" i="52"/>
  <c r="G59" i="52"/>
  <c r="G60" i="52"/>
  <c r="G61" i="52"/>
  <c r="G62" i="52"/>
  <c r="G63" i="52"/>
  <c r="G64" i="52"/>
  <c r="G65" i="52"/>
  <c r="G66" i="52"/>
  <c r="G67" i="52"/>
  <c r="G68" i="52"/>
  <c r="G69" i="52"/>
  <c r="G70" i="52"/>
  <c r="G71" i="52"/>
  <c r="G72" i="52"/>
  <c r="G73" i="52"/>
  <c r="G74" i="52"/>
  <c r="G75" i="52"/>
  <c r="G76" i="52"/>
  <c r="G77" i="52"/>
  <c r="G78" i="52"/>
  <c r="G79" i="52"/>
  <c r="G80" i="52"/>
  <c r="G81" i="52"/>
  <c r="G82" i="52"/>
  <c r="G83" i="52"/>
  <c r="G84" i="52"/>
  <c r="G85" i="52"/>
  <c r="G86" i="52"/>
  <c r="G87" i="52"/>
  <c r="G88" i="52"/>
  <c r="G89" i="52"/>
  <c r="G90" i="52"/>
  <c r="G91" i="52"/>
  <c r="G92" i="52"/>
  <c r="G93" i="52"/>
  <c r="G94" i="52"/>
  <c r="G95" i="52"/>
  <c r="G96" i="52"/>
  <c r="G97" i="52"/>
  <c r="G98" i="52"/>
  <c r="G99" i="52"/>
  <c r="G100" i="52"/>
  <c r="G101" i="52"/>
  <c r="G102" i="52"/>
  <c r="G103" i="52"/>
  <c r="G104" i="52"/>
  <c r="G105" i="52"/>
  <c r="G106" i="52"/>
  <c r="G107" i="52"/>
  <c r="G108" i="52"/>
  <c r="G109" i="52"/>
  <c r="G110" i="52"/>
  <c r="G111" i="52"/>
  <c r="G112" i="52"/>
  <c r="G113" i="52"/>
  <c r="G114" i="52"/>
  <c r="G115" i="52"/>
  <c r="G116" i="52"/>
  <c r="G117" i="52"/>
  <c r="G118" i="52"/>
  <c r="G119" i="52"/>
  <c r="G120" i="52"/>
  <c r="G121" i="52"/>
  <c r="G122" i="52"/>
  <c r="G123" i="52"/>
  <c r="G124" i="52"/>
  <c r="G125" i="52"/>
  <c r="G126" i="52"/>
  <c r="G127" i="52"/>
  <c r="G128" i="52"/>
  <c r="G129" i="52"/>
  <c r="G130" i="52"/>
  <c r="G131" i="52"/>
  <c r="G132" i="52"/>
  <c r="G133" i="52"/>
  <c r="G134" i="52"/>
  <c r="G135" i="52"/>
  <c r="G136" i="52"/>
  <c r="G137" i="52"/>
  <c r="G138" i="52"/>
  <c r="G139" i="52"/>
  <c r="G140" i="52"/>
  <c r="G141" i="52"/>
  <c r="G142" i="52"/>
  <c r="G143" i="52"/>
  <c r="G144" i="52"/>
  <c r="G145" i="52"/>
  <c r="G146" i="52"/>
  <c r="G147" i="52"/>
  <c r="G148" i="52"/>
  <c r="G149" i="52"/>
  <c r="G150" i="52"/>
  <c r="G151" i="52"/>
  <c r="G152" i="52"/>
  <c r="G153" i="52"/>
  <c r="G154" i="52"/>
  <c r="G155" i="52"/>
  <c r="G156" i="52"/>
  <c r="G157" i="52"/>
  <c r="G158" i="52"/>
  <c r="G159" i="52"/>
  <c r="G160" i="52"/>
  <c r="G161" i="52"/>
  <c r="G162" i="52"/>
  <c r="G163" i="52"/>
  <c r="G164" i="52"/>
  <c r="G165" i="52"/>
  <c r="G166" i="52"/>
  <c r="G167" i="52"/>
  <c r="G168" i="52"/>
  <c r="G169" i="52"/>
  <c r="G170" i="52"/>
  <c r="G171" i="52"/>
  <c r="G172" i="52"/>
  <c r="G173" i="52"/>
  <c r="G174" i="52"/>
  <c r="G175" i="52"/>
  <c r="G176" i="52"/>
  <c r="G177" i="52"/>
  <c r="G178" i="52"/>
  <c r="G179" i="52"/>
  <c r="G180" i="52"/>
  <c r="G181" i="52"/>
  <c r="G182" i="52"/>
  <c r="G183" i="52"/>
  <c r="G184" i="52"/>
  <c r="G185" i="52"/>
  <c r="G186" i="52"/>
  <c r="G187" i="52"/>
  <c r="G188" i="52"/>
  <c r="G189" i="52"/>
  <c r="G190" i="52"/>
  <c r="G191" i="52"/>
  <c r="G192" i="52"/>
  <c r="G193" i="52"/>
  <c r="G194" i="52"/>
  <c r="G195" i="52"/>
  <c r="G196" i="52"/>
  <c r="G197" i="52"/>
  <c r="G198" i="52"/>
  <c r="G199" i="52"/>
  <c r="G200" i="52"/>
  <c r="G201" i="52"/>
  <c r="G202" i="52"/>
  <c r="G203" i="52"/>
  <c r="G204" i="52"/>
  <c r="G205" i="52"/>
  <c r="G206" i="52"/>
  <c r="G207" i="52"/>
  <c r="G208" i="52"/>
  <c r="G209" i="52"/>
  <c r="G210" i="52"/>
  <c r="G211" i="52"/>
  <c r="G212" i="52"/>
  <c r="G213" i="52"/>
  <c r="G214" i="52"/>
  <c r="G215" i="52"/>
  <c r="G216" i="52"/>
  <c r="G217" i="52"/>
  <c r="G218" i="52"/>
  <c r="G219" i="52"/>
  <c r="G220" i="52"/>
  <c r="G221" i="52"/>
  <c r="G222" i="52"/>
  <c r="G223" i="52"/>
  <c r="G224" i="52"/>
  <c r="G225" i="52"/>
  <c r="G226" i="52"/>
  <c r="G227" i="52"/>
  <c r="G228" i="52"/>
  <c r="G229" i="52"/>
  <c r="G230" i="52"/>
  <c r="G231" i="52"/>
  <c r="G232" i="52"/>
  <c r="G233" i="52"/>
  <c r="G234" i="52"/>
  <c r="G235" i="52"/>
  <c r="G236" i="52"/>
  <c r="G237" i="52"/>
  <c r="G238" i="52"/>
  <c r="G239" i="52"/>
  <c r="G240" i="52"/>
  <c r="G241" i="52"/>
  <c r="G242" i="52"/>
  <c r="G243" i="52"/>
  <c r="G244" i="52"/>
  <c r="G245" i="52"/>
  <c r="G246" i="52"/>
  <c r="G247" i="52"/>
  <c r="G248" i="52"/>
  <c r="G249" i="52"/>
  <c r="G250" i="52"/>
  <c r="G251" i="52"/>
  <c r="G252" i="52"/>
  <c r="G253" i="52"/>
  <c r="G254" i="52"/>
  <c r="G255" i="52"/>
  <c r="G256" i="52"/>
  <c r="G257" i="52"/>
  <c r="G258" i="52"/>
  <c r="G259" i="52"/>
  <c r="G260" i="52"/>
  <c r="G261" i="52"/>
  <c r="G262" i="52"/>
  <c r="G263" i="52"/>
  <c r="G264" i="52"/>
  <c r="G265" i="52"/>
  <c r="G266" i="52"/>
  <c r="G267" i="52"/>
  <c r="G268" i="52"/>
  <c r="G269" i="52"/>
  <c r="G270" i="52"/>
  <c r="G271" i="52"/>
  <c r="G272" i="52"/>
  <c r="G273" i="52"/>
  <c r="G274" i="52"/>
  <c r="G275" i="52"/>
  <c r="G276" i="52"/>
  <c r="G277" i="52"/>
  <c r="G278" i="52"/>
  <c r="G279" i="52"/>
  <c r="G280" i="52"/>
  <c r="G281" i="52"/>
  <c r="G282" i="52"/>
  <c r="G283" i="52"/>
  <c r="G284" i="52"/>
  <c r="G285" i="52"/>
  <c r="G286" i="52"/>
  <c r="G287" i="52"/>
  <c r="G288" i="52"/>
  <c r="G289" i="52"/>
  <c r="G290" i="52"/>
  <c r="G291" i="52"/>
  <c r="G292" i="52"/>
  <c r="G293" i="52"/>
  <c r="B291" i="52"/>
  <c r="C291" i="52"/>
  <c r="E291" i="52" s="1"/>
  <c r="D291" i="52"/>
  <c r="B292" i="52"/>
  <c r="C292" i="52"/>
  <c r="E292" i="52" s="1"/>
  <c r="D292" i="52"/>
  <c r="B293" i="52"/>
  <c r="C293" i="52"/>
  <c r="E293" i="52" s="1"/>
  <c r="D293" i="52"/>
  <c r="C54" i="52"/>
  <c r="E54" i="52" s="1"/>
  <c r="D62" i="52"/>
  <c r="C78" i="52"/>
  <c r="E78" i="52" s="1"/>
  <c r="C86" i="52"/>
  <c r="E86" i="52" s="1"/>
  <c r="C94" i="52"/>
  <c r="E94" i="52" s="1"/>
  <c r="B102" i="52"/>
  <c r="D126" i="52"/>
  <c r="B150" i="52"/>
  <c r="D158" i="52"/>
  <c r="B174" i="52"/>
  <c r="C182" i="52"/>
  <c r="E182" i="52" s="1"/>
  <c r="B198" i="52"/>
  <c r="C206" i="52"/>
  <c r="E206" i="52" s="1"/>
  <c r="B230" i="52"/>
  <c r="B254" i="52"/>
  <c r="B278" i="52"/>
  <c r="B12" i="52"/>
  <c r="B30" i="52"/>
  <c r="C36" i="52"/>
  <c r="E36" i="52" s="1"/>
  <c r="D13" i="52"/>
  <c r="B11" i="52"/>
  <c r="C11" i="52"/>
  <c r="E11" i="52" s="1"/>
  <c r="D11" i="52"/>
  <c r="D12" i="52"/>
  <c r="B17" i="52"/>
  <c r="C17" i="52"/>
  <c r="E17" i="52" s="1"/>
  <c r="D17" i="52"/>
  <c r="D18" i="52"/>
  <c r="B23" i="52"/>
  <c r="C23" i="52"/>
  <c r="E23" i="52" s="1"/>
  <c r="D23" i="52"/>
  <c r="C24" i="52"/>
  <c r="E24" i="52" s="1"/>
  <c r="D24" i="52"/>
  <c r="B29" i="52"/>
  <c r="C29" i="52"/>
  <c r="E29" i="52" s="1"/>
  <c r="D29" i="52"/>
  <c r="B35" i="52"/>
  <c r="C35" i="52"/>
  <c r="E35" i="52" s="1"/>
  <c r="D35" i="52"/>
  <c r="B36" i="52"/>
  <c r="D37" i="52"/>
  <c r="B41" i="52"/>
  <c r="C41" i="52"/>
  <c r="E41" i="52" s="1"/>
  <c r="D41" i="52"/>
  <c r="D42" i="52"/>
  <c r="B47" i="52"/>
  <c r="C47" i="52"/>
  <c r="E47" i="52" s="1"/>
  <c r="D47" i="52"/>
  <c r="C48" i="52"/>
  <c r="E48" i="52" s="1"/>
  <c r="D48" i="52"/>
  <c r="B53" i="52"/>
  <c r="C53" i="52"/>
  <c r="D53" i="52"/>
  <c r="E53" i="52"/>
  <c r="B54" i="52"/>
  <c r="B59" i="52"/>
  <c r="C59" i="52"/>
  <c r="E59" i="52" s="1"/>
  <c r="D59" i="52"/>
  <c r="B60" i="52"/>
  <c r="C60" i="52"/>
  <c r="E60" i="52" s="1"/>
  <c r="D60" i="52"/>
  <c r="B61" i="52"/>
  <c r="B65" i="52"/>
  <c r="C65" i="52"/>
  <c r="E65" i="52" s="1"/>
  <c r="D65" i="52"/>
  <c r="D66" i="52"/>
  <c r="B66" i="52"/>
  <c r="C66" i="52"/>
  <c r="E66" i="52" s="1"/>
  <c r="C67" i="52"/>
  <c r="E67" i="52" s="1"/>
  <c r="B67" i="52"/>
  <c r="C68" i="52"/>
  <c r="E68" i="52" s="1"/>
  <c r="B71" i="52"/>
  <c r="C71" i="52"/>
  <c r="E71" i="52" s="1"/>
  <c r="D71" i="52"/>
  <c r="C72" i="52"/>
  <c r="E72" i="52" s="1"/>
  <c r="B72" i="52"/>
  <c r="D72" i="52"/>
  <c r="C73" i="52"/>
  <c r="E73" i="52" s="1"/>
  <c r="D73" i="52"/>
  <c r="B77" i="52"/>
  <c r="C77" i="52"/>
  <c r="E77" i="52" s="1"/>
  <c r="D77" i="52"/>
  <c r="B83" i="52"/>
  <c r="C83" i="52"/>
  <c r="E83" i="52" s="1"/>
  <c r="D83" i="52"/>
  <c r="B84" i="52"/>
  <c r="C84" i="52"/>
  <c r="E84" i="52" s="1"/>
  <c r="D84" i="52"/>
  <c r="D85" i="52"/>
  <c r="B89" i="52"/>
  <c r="C89" i="52"/>
  <c r="E89" i="52" s="1"/>
  <c r="D89" i="52"/>
  <c r="D90" i="52"/>
  <c r="B90" i="52"/>
  <c r="C90" i="52"/>
  <c r="E90" i="52" s="1"/>
  <c r="C91" i="52"/>
  <c r="E91" i="52" s="1"/>
  <c r="B91" i="52"/>
  <c r="D91" i="52"/>
  <c r="B92" i="52"/>
  <c r="C92" i="52"/>
  <c r="E92" i="52" s="1"/>
  <c r="D92" i="52"/>
  <c r="D93" i="52"/>
  <c r="B93" i="52"/>
  <c r="C93" i="52"/>
  <c r="E93" i="52" s="1"/>
  <c r="B94" i="52"/>
  <c r="B95" i="52"/>
  <c r="C95" i="52"/>
  <c r="E95" i="52" s="1"/>
  <c r="D95" i="52"/>
  <c r="B96" i="52"/>
  <c r="B101" i="52"/>
  <c r="C101" i="52"/>
  <c r="E101" i="52" s="1"/>
  <c r="D101" i="52"/>
  <c r="D102" i="52"/>
  <c r="D103" i="52"/>
  <c r="B103" i="52"/>
  <c r="C103" i="52"/>
  <c r="E103" i="52" s="1"/>
  <c r="C104" i="52"/>
  <c r="E104" i="52" s="1"/>
  <c r="B104" i="52"/>
  <c r="B107" i="52"/>
  <c r="C107" i="52"/>
  <c r="E107" i="52" s="1"/>
  <c r="D107" i="52"/>
  <c r="D108" i="52"/>
  <c r="B108" i="52"/>
  <c r="C108" i="52"/>
  <c r="E108" i="52" s="1"/>
  <c r="C109" i="52"/>
  <c r="E109" i="52" s="1"/>
  <c r="B109" i="52"/>
  <c r="B113" i="52"/>
  <c r="C113" i="52"/>
  <c r="E113" i="52" s="1"/>
  <c r="D113" i="52"/>
  <c r="C114" i="52"/>
  <c r="E114" i="52" s="1"/>
  <c r="B114" i="52"/>
  <c r="B119" i="52"/>
  <c r="C119" i="52"/>
  <c r="E119" i="52" s="1"/>
  <c r="D119" i="52"/>
  <c r="B125" i="52"/>
  <c r="C125" i="52"/>
  <c r="E125" i="52" s="1"/>
  <c r="D125" i="52"/>
  <c r="C126" i="52"/>
  <c r="E126" i="52" s="1"/>
  <c r="D127" i="52"/>
  <c r="B127" i="52"/>
  <c r="C127" i="52"/>
  <c r="E127" i="52" s="1"/>
  <c r="B128" i="52"/>
  <c r="B131" i="52"/>
  <c r="C131" i="52"/>
  <c r="E131" i="52" s="1"/>
  <c r="D131" i="52"/>
  <c r="D132" i="52"/>
  <c r="B132" i="52"/>
  <c r="C132" i="52"/>
  <c r="E132" i="52" s="1"/>
  <c r="B133" i="52"/>
  <c r="B137" i="52"/>
  <c r="C137" i="52"/>
  <c r="E137" i="52" s="1"/>
  <c r="D137" i="52"/>
  <c r="B143" i="52"/>
  <c r="C143" i="52"/>
  <c r="E143" i="52" s="1"/>
  <c r="D143" i="52"/>
  <c r="D144" i="52"/>
  <c r="B149" i="52"/>
  <c r="C149" i="52"/>
  <c r="E149" i="52" s="1"/>
  <c r="D149" i="52"/>
  <c r="D151" i="52"/>
  <c r="B151" i="52"/>
  <c r="C151" i="52"/>
  <c r="E151" i="52" s="1"/>
  <c r="B152" i="52"/>
  <c r="B155" i="52"/>
  <c r="C155" i="52"/>
  <c r="E155" i="52" s="1"/>
  <c r="D155" i="52"/>
  <c r="D156" i="52"/>
  <c r="B156" i="52"/>
  <c r="C156" i="52"/>
  <c r="E156" i="52" s="1"/>
  <c r="B157" i="52"/>
  <c r="B161" i="52"/>
  <c r="C161" i="52"/>
  <c r="E161" i="52" s="1"/>
  <c r="D161" i="52"/>
  <c r="B167" i="52"/>
  <c r="C167" i="52"/>
  <c r="E167" i="52" s="1"/>
  <c r="D167" i="52"/>
  <c r="C168" i="52"/>
  <c r="E168" i="52" s="1"/>
  <c r="D168" i="52"/>
  <c r="B173" i="52"/>
  <c r="C173" i="52"/>
  <c r="E173" i="52" s="1"/>
  <c r="D173" i="52"/>
  <c r="D175" i="52"/>
  <c r="B175" i="52"/>
  <c r="C175" i="52"/>
  <c r="E175" i="52" s="1"/>
  <c r="C176" i="52"/>
  <c r="E176" i="52" s="1"/>
  <c r="B176" i="52"/>
  <c r="D176" i="52"/>
  <c r="C177" i="52"/>
  <c r="E177" i="52" s="1"/>
  <c r="D177" i="52"/>
  <c r="B179" i="52"/>
  <c r="C179" i="52"/>
  <c r="E179" i="52" s="1"/>
  <c r="D179" i="52"/>
  <c r="D180" i="52"/>
  <c r="B180" i="52"/>
  <c r="C181" i="52"/>
  <c r="E181" i="52" s="1"/>
  <c r="B181" i="52"/>
  <c r="B185" i="52"/>
  <c r="C185" i="52"/>
  <c r="E185" i="52" s="1"/>
  <c r="D185" i="52"/>
  <c r="D186" i="52"/>
  <c r="B186" i="52"/>
  <c r="C186" i="52"/>
  <c r="E186" i="52" s="1"/>
  <c r="C187" i="52"/>
  <c r="E187" i="52" s="1"/>
  <c r="B187" i="52"/>
  <c r="B188" i="52"/>
  <c r="B191" i="52"/>
  <c r="C191" i="52"/>
  <c r="E191" i="52" s="1"/>
  <c r="D191" i="52"/>
  <c r="C192" i="52"/>
  <c r="E192" i="52" s="1"/>
  <c r="B192" i="52"/>
  <c r="B193" i="52"/>
  <c r="B197" i="52"/>
  <c r="C197" i="52"/>
  <c r="E197" i="52" s="1"/>
  <c r="D197" i="52"/>
  <c r="B203" i="52"/>
  <c r="C203" i="52"/>
  <c r="E203" i="52" s="1"/>
  <c r="D203" i="52"/>
  <c r="B204" i="52"/>
  <c r="C204" i="52"/>
  <c r="E204" i="52" s="1"/>
  <c r="D204" i="52"/>
  <c r="D205" i="52"/>
  <c r="B205" i="52"/>
  <c r="C205" i="52"/>
  <c r="E205" i="52" s="1"/>
  <c r="B207" i="52"/>
  <c r="B209" i="52"/>
  <c r="C209" i="52"/>
  <c r="E209" i="52" s="1"/>
  <c r="D209" i="52"/>
  <c r="D210" i="52"/>
  <c r="B210" i="52"/>
  <c r="C210" i="52"/>
  <c r="E210" i="52" s="1"/>
  <c r="C211" i="52"/>
  <c r="E211" i="52" s="1"/>
  <c r="B211" i="52"/>
  <c r="B212" i="52"/>
  <c r="B215" i="52"/>
  <c r="C215" i="52"/>
  <c r="E215" i="52" s="1"/>
  <c r="D215" i="52"/>
  <c r="C216" i="52"/>
  <c r="E216" i="52" s="1"/>
  <c r="B216" i="52"/>
  <c r="B221" i="52"/>
  <c r="C221" i="52"/>
  <c r="E221" i="52" s="1"/>
  <c r="D221" i="52"/>
  <c r="B227" i="52"/>
  <c r="C227" i="52"/>
  <c r="E227" i="52" s="1"/>
  <c r="D227" i="52"/>
  <c r="B228" i="52"/>
  <c r="C228" i="52"/>
  <c r="E228" i="52" s="1"/>
  <c r="D228" i="52"/>
  <c r="D229" i="52"/>
  <c r="B229" i="52"/>
  <c r="C229" i="52"/>
  <c r="E229" i="52" s="1"/>
  <c r="C230" i="52"/>
  <c r="E230" i="52" s="1"/>
  <c r="B233" i="52"/>
  <c r="C233" i="52"/>
  <c r="E233" i="52" s="1"/>
  <c r="D233" i="52"/>
  <c r="D234" i="52"/>
  <c r="B234" i="52"/>
  <c r="C234" i="52"/>
  <c r="E234" i="52" s="1"/>
  <c r="C235" i="52"/>
  <c r="E235" i="52" s="1"/>
  <c r="B235" i="52"/>
  <c r="B239" i="52"/>
  <c r="C239" i="52"/>
  <c r="E239" i="52" s="1"/>
  <c r="D239" i="52"/>
  <c r="C240" i="52"/>
  <c r="E240" i="52" s="1"/>
  <c r="B240" i="52"/>
  <c r="B245" i="52"/>
  <c r="C245" i="52"/>
  <c r="E245" i="52" s="1"/>
  <c r="D245" i="52"/>
  <c r="B251" i="52"/>
  <c r="C251" i="52"/>
  <c r="E251" i="52" s="1"/>
  <c r="D251" i="52"/>
  <c r="B252" i="52"/>
  <c r="C252" i="52"/>
  <c r="E252" i="52" s="1"/>
  <c r="D252" i="52"/>
  <c r="D253" i="52"/>
  <c r="B253" i="52"/>
  <c r="C253" i="52"/>
  <c r="E253" i="52" s="1"/>
  <c r="B257" i="52"/>
  <c r="C257" i="52"/>
  <c r="E257" i="52" s="1"/>
  <c r="D257" i="52"/>
  <c r="D258" i="52"/>
  <c r="B258" i="52"/>
  <c r="C258" i="52"/>
  <c r="E258" i="52" s="1"/>
  <c r="B259" i="52"/>
  <c r="B263" i="52"/>
  <c r="C263" i="52"/>
  <c r="E263" i="52" s="1"/>
  <c r="D263" i="52"/>
  <c r="B269" i="52"/>
  <c r="C269" i="52"/>
  <c r="E269" i="52" s="1"/>
  <c r="D269" i="52"/>
  <c r="D270" i="52"/>
  <c r="B275" i="52"/>
  <c r="C275" i="52"/>
  <c r="E275" i="52" s="1"/>
  <c r="D275" i="52"/>
  <c r="B276" i="52"/>
  <c r="C276" i="52"/>
  <c r="E276" i="52" s="1"/>
  <c r="D276" i="52"/>
  <c r="D277" i="52"/>
  <c r="B277" i="52"/>
  <c r="C277" i="52"/>
  <c r="E277" i="52" s="1"/>
  <c r="B281" i="52"/>
  <c r="C281" i="52"/>
  <c r="E281" i="52" s="1"/>
  <c r="D281" i="52"/>
  <c r="D282" i="52"/>
  <c r="B282" i="52"/>
  <c r="C282" i="52"/>
  <c r="E282" i="52" s="1"/>
  <c r="C283" i="52"/>
  <c r="E283" i="52" s="1"/>
  <c r="B287" i="52"/>
  <c r="C287" i="52"/>
  <c r="E287" i="52" s="1"/>
  <c r="D287" i="52"/>
  <c r="C288" i="52"/>
  <c r="E288" i="52" s="1"/>
  <c r="B288" i="52"/>
  <c r="C289" i="52"/>
  <c r="E289" i="52" s="1"/>
  <c r="D6" i="52"/>
  <c r="D7" i="52"/>
  <c r="D8" i="52"/>
  <c r="D9" i="52"/>
  <c r="D10" i="52"/>
  <c r="D5" i="52"/>
  <c r="F287" i="52" l="1"/>
  <c r="H287" i="52"/>
  <c r="F282" i="52"/>
  <c r="H282" i="52"/>
  <c r="F281" i="52"/>
  <c r="H281" i="52"/>
  <c r="F277" i="52"/>
  <c r="H277" i="52"/>
  <c r="F276" i="52"/>
  <c r="H276" i="52"/>
  <c r="F275" i="52"/>
  <c r="H275" i="52"/>
  <c r="F269" i="52"/>
  <c r="H269" i="52"/>
  <c r="F263" i="52"/>
  <c r="H263" i="52"/>
  <c r="F258" i="52"/>
  <c r="H258" i="52"/>
  <c r="F257" i="52"/>
  <c r="H257" i="52"/>
  <c r="F253" i="52"/>
  <c r="H253" i="52"/>
  <c r="F252" i="52"/>
  <c r="H252" i="52"/>
  <c r="F251" i="52"/>
  <c r="H251" i="52"/>
  <c r="F245" i="52"/>
  <c r="H245" i="52"/>
  <c r="F239" i="52"/>
  <c r="H239" i="52"/>
  <c r="F234" i="52"/>
  <c r="H234" i="52"/>
  <c r="F233" i="52"/>
  <c r="H233" i="52"/>
  <c r="F229" i="52"/>
  <c r="H229" i="52"/>
  <c r="F228" i="52"/>
  <c r="H228" i="52"/>
  <c r="F227" i="52"/>
  <c r="H227" i="52"/>
  <c r="F221" i="52"/>
  <c r="H221" i="52"/>
  <c r="F215" i="52"/>
  <c r="H215" i="52"/>
  <c r="F210" i="52"/>
  <c r="H210" i="52"/>
  <c r="F209" i="52"/>
  <c r="H209" i="52"/>
  <c r="F205" i="52"/>
  <c r="H205" i="52"/>
  <c r="F204" i="52"/>
  <c r="H204" i="52"/>
  <c r="F203" i="52"/>
  <c r="H203" i="52"/>
  <c r="F197" i="52"/>
  <c r="H197" i="52"/>
  <c r="F191" i="52"/>
  <c r="H191" i="52"/>
  <c r="F186" i="52"/>
  <c r="H186" i="52"/>
  <c r="F185" i="52"/>
  <c r="H185" i="52"/>
  <c r="F179" i="52"/>
  <c r="H179" i="52"/>
  <c r="F177" i="52"/>
  <c r="H177" i="52"/>
  <c r="F176" i="52"/>
  <c r="H176" i="52"/>
  <c r="F175" i="52"/>
  <c r="H175" i="52"/>
  <c r="F173" i="52"/>
  <c r="H173" i="52"/>
  <c r="F168" i="52"/>
  <c r="H168" i="52"/>
  <c r="F167" i="52"/>
  <c r="H167" i="52"/>
  <c r="F161" i="52"/>
  <c r="H161" i="52"/>
  <c r="F156" i="52"/>
  <c r="H156" i="52"/>
  <c r="F155" i="52"/>
  <c r="H155" i="52"/>
  <c r="F151" i="52"/>
  <c r="H151" i="52"/>
  <c r="F149" i="52"/>
  <c r="H149" i="52"/>
  <c r="F143" i="52"/>
  <c r="H143" i="52"/>
  <c r="F137" i="52"/>
  <c r="H137" i="52"/>
  <c r="F132" i="52"/>
  <c r="H132" i="52"/>
  <c r="F131" i="52"/>
  <c r="H131" i="52"/>
  <c r="F127" i="52"/>
  <c r="H127" i="52"/>
  <c r="F125" i="52"/>
  <c r="H125" i="52"/>
  <c r="F119" i="52"/>
  <c r="H119" i="52"/>
  <c r="F113" i="52"/>
  <c r="H113" i="52"/>
  <c r="F108" i="52"/>
  <c r="H108" i="52"/>
  <c r="F107" i="52"/>
  <c r="H107" i="52"/>
  <c r="F103" i="52"/>
  <c r="H103" i="52"/>
  <c r="F101" i="52"/>
  <c r="H101" i="52"/>
  <c r="F95" i="52"/>
  <c r="H95" i="52"/>
  <c r="F93" i="52"/>
  <c r="H93" i="52"/>
  <c r="F92" i="52"/>
  <c r="H92" i="52"/>
  <c r="F91" i="52"/>
  <c r="H91" i="52"/>
  <c r="F90" i="52"/>
  <c r="H90" i="52"/>
  <c r="F89" i="52"/>
  <c r="H89" i="52"/>
  <c r="F84" i="52"/>
  <c r="H84" i="52"/>
  <c r="F83" i="52"/>
  <c r="H83" i="52"/>
  <c r="F77" i="52"/>
  <c r="H77" i="52"/>
  <c r="F73" i="52"/>
  <c r="H73" i="52"/>
  <c r="F72" i="52"/>
  <c r="H72" i="52"/>
  <c r="F71" i="52"/>
  <c r="H71" i="52"/>
  <c r="F66" i="52"/>
  <c r="H66" i="52"/>
  <c r="F65" i="52"/>
  <c r="H65" i="52"/>
  <c r="F60" i="52"/>
  <c r="H60" i="52"/>
  <c r="F59" i="52"/>
  <c r="H59" i="52"/>
  <c r="F53" i="52"/>
  <c r="H53" i="52"/>
  <c r="F48" i="52"/>
  <c r="H48" i="52"/>
  <c r="F47" i="52"/>
  <c r="H47" i="52"/>
  <c r="F41" i="52"/>
  <c r="H41" i="52"/>
  <c r="F35" i="52"/>
  <c r="H35" i="52"/>
  <c r="F29" i="52"/>
  <c r="H29" i="52"/>
  <c r="F24" i="52"/>
  <c r="H24" i="52"/>
  <c r="F23" i="52"/>
  <c r="H23" i="52"/>
  <c r="F17" i="52"/>
  <c r="H17" i="52"/>
  <c r="F11" i="52"/>
  <c r="H11" i="52"/>
  <c r="F126" i="52"/>
  <c r="H126" i="52"/>
  <c r="F293" i="52"/>
  <c r="H293" i="52"/>
  <c r="F292" i="52"/>
  <c r="H292" i="52"/>
  <c r="F291" i="52"/>
  <c r="H291" i="52"/>
  <c r="D174" i="52"/>
  <c r="D150" i="52"/>
  <c r="B126" i="52"/>
  <c r="C102" i="52"/>
  <c r="E102" i="52" s="1"/>
  <c r="B206" i="52"/>
  <c r="C174" i="52"/>
  <c r="E174" i="52" s="1"/>
  <c r="C150" i="52"/>
  <c r="E150" i="52" s="1"/>
  <c r="D78" i="52"/>
  <c r="D54" i="52"/>
  <c r="D30" i="52"/>
  <c r="C30" i="52"/>
  <c r="E30" i="52" s="1"/>
  <c r="D36" i="52"/>
  <c r="C12" i="52"/>
  <c r="E12" i="52" s="1"/>
  <c r="B284" i="52"/>
  <c r="B279" i="52"/>
  <c r="C279" i="52"/>
  <c r="E279" i="52" s="1"/>
  <c r="C264" i="52"/>
  <c r="E264" i="52" s="1"/>
  <c r="D264" i="52"/>
  <c r="B255" i="52"/>
  <c r="C255" i="52"/>
  <c r="E255" i="52" s="1"/>
  <c r="B236" i="52"/>
  <c r="C236" i="52"/>
  <c r="E236" i="52" s="1"/>
  <c r="D236" i="52"/>
  <c r="B217" i="52"/>
  <c r="C217" i="52"/>
  <c r="E217" i="52" s="1"/>
  <c r="D217" i="52"/>
  <c r="B289" i="52"/>
  <c r="C259" i="52"/>
  <c r="E259" i="52" s="1"/>
  <c r="D259" i="52"/>
  <c r="D284" i="52"/>
  <c r="D283" i="52"/>
  <c r="B246" i="52"/>
  <c r="C246" i="52"/>
  <c r="E246" i="52" s="1"/>
  <c r="D246" i="52"/>
  <c r="D289" i="52"/>
  <c r="D288" i="52"/>
  <c r="C284" i="52"/>
  <c r="E284" i="52" s="1"/>
  <c r="B283" i="52"/>
  <c r="D279" i="52"/>
  <c r="C278" i="52"/>
  <c r="E278" i="52" s="1"/>
  <c r="D278" i="52"/>
  <c r="B270" i="52"/>
  <c r="C270" i="52"/>
  <c r="E270" i="52" s="1"/>
  <c r="B264" i="52"/>
  <c r="D255" i="52"/>
  <c r="C254" i="52"/>
  <c r="E254" i="52" s="1"/>
  <c r="D254" i="52"/>
  <c r="B241" i="52"/>
  <c r="C241" i="52"/>
  <c r="E241" i="52" s="1"/>
  <c r="D241" i="52"/>
  <c r="B231" i="52"/>
  <c r="C231" i="52"/>
  <c r="E231" i="52" s="1"/>
  <c r="D231" i="52"/>
  <c r="B222" i="52"/>
  <c r="C222" i="52"/>
  <c r="E222" i="52" s="1"/>
  <c r="D222" i="52"/>
  <c r="C162" i="52"/>
  <c r="E162" i="52" s="1"/>
  <c r="D162" i="52"/>
  <c r="B153" i="52"/>
  <c r="C153" i="52"/>
  <c r="E153" i="52" s="1"/>
  <c r="C138" i="52"/>
  <c r="E138" i="52" s="1"/>
  <c r="D138" i="52"/>
  <c r="B129" i="52"/>
  <c r="C129" i="52"/>
  <c r="E129" i="52" s="1"/>
  <c r="D212" i="52"/>
  <c r="D207" i="52"/>
  <c r="D198" i="52"/>
  <c r="D193" i="52"/>
  <c r="D188" i="52"/>
  <c r="B182" i="52"/>
  <c r="C157" i="52"/>
  <c r="E157" i="52" s="1"/>
  <c r="D157" i="52"/>
  <c r="C133" i="52"/>
  <c r="E133" i="52" s="1"/>
  <c r="D133" i="52"/>
  <c r="B120" i="52"/>
  <c r="C120" i="52"/>
  <c r="E120" i="52" s="1"/>
  <c r="D120" i="52"/>
  <c r="D240" i="52"/>
  <c r="D235" i="52"/>
  <c r="D230" i="52"/>
  <c r="D216" i="52"/>
  <c r="C212" i="52"/>
  <c r="E212" i="52" s="1"/>
  <c r="D211" i="52"/>
  <c r="C207" i="52"/>
  <c r="E207" i="52" s="1"/>
  <c r="D206" i="52"/>
  <c r="C198" i="52"/>
  <c r="E198" i="52" s="1"/>
  <c r="C193" i="52"/>
  <c r="E193" i="52" s="1"/>
  <c r="D192" i="52"/>
  <c r="C188" i="52"/>
  <c r="E188" i="52" s="1"/>
  <c r="D187" i="52"/>
  <c r="B168" i="52"/>
  <c r="B158" i="52"/>
  <c r="C158" i="52"/>
  <c r="E158" i="52" s="1"/>
  <c r="B115" i="52"/>
  <c r="C115" i="52"/>
  <c r="E115" i="52" s="1"/>
  <c r="D115" i="52"/>
  <c r="B105" i="52"/>
  <c r="C105" i="52"/>
  <c r="E105" i="52" s="1"/>
  <c r="D105" i="52"/>
  <c r="D182" i="52"/>
  <c r="D181" i="52"/>
  <c r="C180" i="52"/>
  <c r="E180" i="52" s="1"/>
  <c r="B177" i="52"/>
  <c r="B162" i="52"/>
  <c r="D153" i="52"/>
  <c r="C152" i="52"/>
  <c r="E152" i="52" s="1"/>
  <c r="D152" i="52"/>
  <c r="B144" i="52"/>
  <c r="C144" i="52"/>
  <c r="E144" i="52" s="1"/>
  <c r="B138" i="52"/>
  <c r="D129" i="52"/>
  <c r="C128" i="52"/>
  <c r="E128" i="52" s="1"/>
  <c r="D128" i="52"/>
  <c r="B110" i="52"/>
  <c r="C110" i="52"/>
  <c r="E110" i="52" s="1"/>
  <c r="D110" i="52"/>
  <c r="B87" i="52"/>
  <c r="D96" i="52"/>
  <c r="B68" i="52"/>
  <c r="D114" i="52"/>
  <c r="D109" i="52"/>
  <c r="D104" i="52"/>
  <c r="C96" i="52"/>
  <c r="E96" i="52" s="1"/>
  <c r="D94" i="52"/>
  <c r="D87" i="52"/>
  <c r="D86" i="52"/>
  <c r="C85" i="52"/>
  <c r="E85" i="52" s="1"/>
  <c r="B73" i="52"/>
  <c r="D61" i="52"/>
  <c r="C61" i="52"/>
  <c r="E61" i="52" s="1"/>
  <c r="C87" i="52"/>
  <c r="E87" i="52" s="1"/>
  <c r="B86" i="52"/>
  <c r="B85" i="52"/>
  <c r="B78" i="52"/>
  <c r="D68" i="52"/>
  <c r="D67" i="52"/>
  <c r="C62" i="52"/>
  <c r="E62" i="52" s="1"/>
  <c r="B62" i="52"/>
  <c r="B48" i="52"/>
  <c r="C42" i="52"/>
  <c r="E42" i="52" s="1"/>
  <c r="C37" i="52"/>
  <c r="E37" i="52" s="1"/>
  <c r="B24" i="52"/>
  <c r="C18" i="52"/>
  <c r="E18" i="52" s="1"/>
  <c r="C13" i="52"/>
  <c r="E13" i="52" s="1"/>
  <c r="B42" i="52"/>
  <c r="B37" i="52"/>
  <c r="B18" i="52"/>
  <c r="B13" i="52"/>
  <c r="G7" i="52"/>
  <c r="G8" i="52"/>
  <c r="G9" i="52"/>
  <c r="G10" i="52"/>
  <c r="G5" i="52"/>
  <c r="C5" i="52"/>
  <c r="E5" i="52" s="1"/>
  <c r="F5" i="52" s="1"/>
  <c r="B5" i="52"/>
  <c r="AK178" i="34"/>
  <c r="AK176" i="34"/>
  <c r="AH169" i="34"/>
  <c r="AH168" i="34"/>
  <c r="AH167" i="34"/>
  <c r="AH166" i="34"/>
  <c r="AQ163" i="34"/>
  <c r="AQ162" i="34"/>
  <c r="AQ161" i="34"/>
  <c r="AQ160" i="34"/>
  <c r="AQ159" i="34"/>
  <c r="AQ158" i="34"/>
  <c r="AQ157" i="34"/>
  <c r="AQ156" i="34"/>
  <c r="AQ155" i="34"/>
  <c r="AQ154" i="34"/>
  <c r="AQ153" i="34"/>
  <c r="AQ152" i="34"/>
  <c r="AH139" i="34"/>
  <c r="AH138" i="34"/>
  <c r="AH137" i="34"/>
  <c r="AH136" i="34"/>
  <c r="AH135" i="34"/>
  <c r="AH134" i="34"/>
  <c r="AW133" i="34"/>
  <c r="AT133" i="34"/>
  <c r="AQ133" i="34"/>
  <c r="AH133" i="34"/>
  <c r="AW132" i="34"/>
  <c r="AT132" i="34"/>
  <c r="AQ132" i="34"/>
  <c r="AH132" i="34"/>
  <c r="AW131" i="34"/>
  <c r="AT131" i="34"/>
  <c r="AQ131" i="34"/>
  <c r="AH131" i="34"/>
  <c r="AW130" i="34"/>
  <c r="AT130" i="34"/>
  <c r="AQ130" i="34"/>
  <c r="AH130" i="34"/>
  <c r="AW129" i="34"/>
  <c r="AT129" i="34"/>
  <c r="AQ129" i="34"/>
  <c r="AH129" i="34"/>
  <c r="AW128" i="34"/>
  <c r="AT128" i="34"/>
  <c r="AQ128" i="34"/>
  <c r="AH128" i="34"/>
  <c r="AW127" i="34"/>
  <c r="AT127" i="34"/>
  <c r="AQ127" i="34"/>
  <c r="AH127" i="34"/>
  <c r="AW126" i="34"/>
  <c r="AT126" i="34"/>
  <c r="AQ126" i="34"/>
  <c r="AH126" i="34"/>
  <c r="AW125" i="34"/>
  <c r="AT125" i="34"/>
  <c r="AQ125" i="34"/>
  <c r="AH125" i="34"/>
  <c r="AW124" i="34"/>
  <c r="AT124" i="34"/>
  <c r="AQ124" i="34"/>
  <c r="AH124" i="34"/>
  <c r="AW123" i="34"/>
  <c r="AT123" i="34"/>
  <c r="AQ123" i="34"/>
  <c r="AH123" i="34"/>
  <c r="AW122" i="34"/>
  <c r="AT122" i="34"/>
  <c r="AQ122" i="34"/>
  <c r="AH122" i="34"/>
  <c r="AQ121" i="34"/>
  <c r="AH121" i="34"/>
  <c r="AE121" i="34"/>
  <c r="AB121" i="34"/>
  <c r="AQ120" i="34"/>
  <c r="AE120" i="34"/>
  <c r="AB120" i="34"/>
  <c r="AQ119" i="34"/>
  <c r="AE119" i="34"/>
  <c r="AB119" i="34"/>
  <c r="AQ118" i="34"/>
  <c r="AE118" i="34"/>
  <c r="AB118" i="34"/>
  <c r="AT117" i="34"/>
  <c r="AQ117" i="34"/>
  <c r="AE117" i="34"/>
  <c r="AB117" i="34"/>
  <c r="AT116" i="34"/>
  <c r="AQ116" i="34"/>
  <c r="AE116" i="34"/>
  <c r="AB116" i="34"/>
  <c r="AT115" i="34"/>
  <c r="AQ115" i="34"/>
  <c r="AH115" i="34"/>
  <c r="AE115" i="34"/>
  <c r="AB115" i="34"/>
  <c r="AT114" i="34"/>
  <c r="AQ114" i="34"/>
  <c r="AH114" i="34"/>
  <c r="AE114" i="34"/>
  <c r="AQ113" i="34"/>
  <c r="AH113" i="34"/>
  <c r="AE113" i="34"/>
  <c r="AQ112" i="34"/>
  <c r="AH112" i="34"/>
  <c r="AE112" i="34"/>
  <c r="AB112" i="34"/>
  <c r="V112" i="34"/>
  <c r="AQ111" i="34"/>
  <c r="AH111" i="34"/>
  <c r="AE111" i="34"/>
  <c r="AB111" i="34"/>
  <c r="V111" i="34"/>
  <c r="AQ110" i="34"/>
  <c r="AH110" i="34"/>
  <c r="AE110" i="34"/>
  <c r="AB110" i="34"/>
  <c r="V110" i="34"/>
  <c r="AQ109" i="34"/>
  <c r="AH109" i="34"/>
  <c r="AQ108" i="34"/>
  <c r="AH108" i="34"/>
  <c r="AQ107" i="34"/>
  <c r="AH107" i="34"/>
  <c r="AQ106" i="34"/>
  <c r="AH106" i="34"/>
  <c r="AW105" i="34"/>
  <c r="AQ105" i="34"/>
  <c r="AH105" i="34"/>
  <c r="AW104" i="34"/>
  <c r="AQ104" i="34"/>
  <c r="AH104" i="34"/>
  <c r="AW103" i="34"/>
  <c r="AT103" i="34"/>
  <c r="AQ103" i="34"/>
  <c r="AK103" i="34"/>
  <c r="AH103" i="34"/>
  <c r="AE103" i="34"/>
  <c r="AB103" i="34"/>
  <c r="AW102" i="34"/>
  <c r="AT102" i="34"/>
  <c r="AQ102" i="34"/>
  <c r="AK102" i="34"/>
  <c r="AH102" i="34"/>
  <c r="AE102" i="34"/>
  <c r="AW101" i="34"/>
  <c r="AT101" i="34"/>
  <c r="AQ101" i="34"/>
  <c r="AK101" i="34"/>
  <c r="AW100" i="34"/>
  <c r="AT100" i="34"/>
  <c r="AQ100" i="34"/>
  <c r="AK100" i="34"/>
  <c r="AW99" i="34"/>
  <c r="AT99" i="34"/>
  <c r="AQ99" i="34"/>
  <c r="AK99" i="34"/>
  <c r="AW98" i="34"/>
  <c r="AT98" i="34"/>
  <c r="AQ98" i="34"/>
  <c r="AK98" i="34"/>
  <c r="AW97" i="34"/>
  <c r="AT97" i="34"/>
  <c r="AQ97" i="34"/>
  <c r="AW96" i="34"/>
  <c r="AT96" i="34"/>
  <c r="AQ96" i="34"/>
  <c r="AW95" i="34"/>
  <c r="AT95" i="34"/>
  <c r="AQ95" i="34"/>
  <c r="AK95" i="34"/>
  <c r="AE95" i="34"/>
  <c r="AW94" i="34"/>
  <c r="AT94" i="34"/>
  <c r="AK94" i="34"/>
  <c r="AW93" i="34"/>
  <c r="AT93" i="34"/>
  <c r="AK93" i="34"/>
  <c r="AK92" i="34"/>
  <c r="AK91" i="34"/>
  <c r="AK90" i="34"/>
  <c r="AK89" i="34"/>
  <c r="AK88" i="34"/>
  <c r="AK87" i="34"/>
  <c r="AE87" i="34"/>
  <c r="AK86" i="34"/>
  <c r="AE86" i="34"/>
  <c r="AK85" i="34"/>
  <c r="AE85" i="34"/>
  <c r="AK84" i="34"/>
  <c r="AE84" i="34"/>
  <c r="AK83" i="34"/>
  <c r="AE83" i="34"/>
  <c r="AK82" i="34"/>
  <c r="AE82" i="34"/>
  <c r="AK81" i="34"/>
  <c r="AE81" i="34"/>
  <c r="AQ80" i="34"/>
  <c r="AK80" i="34"/>
  <c r="AE80" i="34"/>
  <c r="AB80" i="34"/>
  <c r="AQ79" i="34"/>
  <c r="AK79" i="34"/>
  <c r="AE79" i="34"/>
  <c r="AB79" i="34"/>
  <c r="AQ78" i="34"/>
  <c r="AK78" i="34"/>
  <c r="AE78" i="34"/>
  <c r="AQ77" i="34"/>
  <c r="AK77" i="34"/>
  <c r="AE77" i="34"/>
  <c r="AW76" i="34"/>
  <c r="AT76" i="34"/>
  <c r="AQ76" i="34"/>
  <c r="AK76" i="34"/>
  <c r="AW75" i="34"/>
  <c r="AT75" i="34"/>
  <c r="AQ75" i="34"/>
  <c r="AK75" i="34"/>
  <c r="AW74" i="34"/>
  <c r="AW73" i="34"/>
  <c r="AW57" i="34"/>
  <c r="AW56" i="34"/>
  <c r="AW55" i="34"/>
  <c r="AW54" i="34"/>
  <c r="AW53" i="34"/>
  <c r="AW52" i="34"/>
  <c r="AN34" i="34"/>
  <c r="AN33" i="34"/>
  <c r="AN32" i="34"/>
  <c r="AK31" i="34"/>
  <c r="AH31" i="34"/>
  <c r="AE31" i="34"/>
  <c r="AB31" i="34"/>
  <c r="AK30" i="34"/>
  <c r="AH30" i="34"/>
  <c r="AK29" i="34"/>
  <c r="AH29" i="34"/>
  <c r="AK28" i="34"/>
  <c r="AH28" i="34"/>
  <c r="AZ27" i="34"/>
  <c r="AN27" i="34"/>
  <c r="AK27" i="34"/>
  <c r="AH27" i="34"/>
  <c r="AK26" i="34"/>
  <c r="AH26" i="34"/>
  <c r="AK25" i="34"/>
  <c r="AH25" i="34"/>
  <c r="AK24" i="34"/>
  <c r="AH24" i="34"/>
  <c r="AK23" i="34"/>
  <c r="AH23" i="34"/>
  <c r="AW20" i="34"/>
  <c r="AT20" i="34"/>
  <c r="AN20" i="34"/>
  <c r="AK20" i="34"/>
  <c r="AE20" i="34"/>
  <c r="AW19" i="34"/>
  <c r="AT19" i="34"/>
  <c r="AN19" i="34"/>
  <c r="AK19" i="34"/>
  <c r="AE19" i="34"/>
  <c r="AZ6" i="34"/>
  <c r="AW6" i="34"/>
  <c r="AT6" i="34"/>
  <c r="AQ6" i="34"/>
  <c r="AN6" i="34"/>
  <c r="AK6" i="34"/>
  <c r="AH6" i="34"/>
  <c r="AE6" i="34"/>
  <c r="AB6" i="34"/>
  <c r="Y6" i="34"/>
  <c r="V6" i="34"/>
  <c r="F4" i="34"/>
  <c r="G4" i="34"/>
  <c r="H4" i="34"/>
  <c r="I4" i="34"/>
  <c r="J4" i="34"/>
  <c r="K4" i="34"/>
  <c r="L4" i="34"/>
  <c r="M4" i="34"/>
  <c r="N4" i="34"/>
  <c r="O4" i="34"/>
  <c r="P4" i="34"/>
  <c r="Q4" i="34"/>
  <c r="R4" i="34"/>
  <c r="F5" i="34"/>
  <c r="G5" i="34"/>
  <c r="H5" i="34"/>
  <c r="I5" i="34"/>
  <c r="J5" i="34"/>
  <c r="K5" i="34"/>
  <c r="L5" i="34"/>
  <c r="M5" i="34"/>
  <c r="N5" i="34"/>
  <c r="O5" i="34"/>
  <c r="P5" i="34"/>
  <c r="Q5" i="34"/>
  <c r="R5" i="34"/>
  <c r="F6" i="34"/>
  <c r="G6" i="34"/>
  <c r="H6" i="34"/>
  <c r="I6" i="34"/>
  <c r="J6" i="34"/>
  <c r="K6" i="34"/>
  <c r="L6" i="34"/>
  <c r="M6" i="34"/>
  <c r="N6" i="34"/>
  <c r="O6" i="34"/>
  <c r="P6" i="34"/>
  <c r="Q6" i="34"/>
  <c r="R6" i="34"/>
  <c r="F7" i="34"/>
  <c r="G7" i="34"/>
  <c r="H7" i="34"/>
  <c r="I7" i="34"/>
  <c r="J7" i="34"/>
  <c r="K7" i="34"/>
  <c r="L7" i="34"/>
  <c r="M7" i="34"/>
  <c r="N7" i="34"/>
  <c r="O7" i="34"/>
  <c r="P7" i="34"/>
  <c r="Q7" i="34"/>
  <c r="R7" i="34"/>
  <c r="F8" i="34"/>
  <c r="G8" i="34"/>
  <c r="H8" i="34"/>
  <c r="I8" i="34"/>
  <c r="J8" i="34"/>
  <c r="K8" i="34"/>
  <c r="L8" i="34"/>
  <c r="M8" i="34"/>
  <c r="N8" i="34"/>
  <c r="O8" i="34"/>
  <c r="P8" i="34"/>
  <c r="Q8" i="34"/>
  <c r="R8" i="34"/>
  <c r="F9" i="34"/>
  <c r="G9" i="34"/>
  <c r="H9" i="34"/>
  <c r="I9" i="34"/>
  <c r="J9" i="34"/>
  <c r="K9" i="34"/>
  <c r="L9" i="34"/>
  <c r="M9" i="34"/>
  <c r="N9" i="34"/>
  <c r="O9" i="34"/>
  <c r="P9" i="34"/>
  <c r="Q9" i="34"/>
  <c r="R9" i="34"/>
  <c r="F10" i="34"/>
  <c r="G10" i="34"/>
  <c r="H10" i="34"/>
  <c r="I10" i="34"/>
  <c r="J10" i="34"/>
  <c r="K10" i="34"/>
  <c r="L10" i="34"/>
  <c r="M10" i="34"/>
  <c r="N10" i="34"/>
  <c r="O10" i="34"/>
  <c r="P10" i="34"/>
  <c r="Q10" i="34"/>
  <c r="R10" i="34"/>
  <c r="F11" i="34"/>
  <c r="G11" i="34"/>
  <c r="H11" i="34"/>
  <c r="I11" i="34"/>
  <c r="J11" i="34"/>
  <c r="K11" i="34"/>
  <c r="L11" i="34"/>
  <c r="M11" i="34"/>
  <c r="N11" i="34"/>
  <c r="O11" i="34"/>
  <c r="P11" i="34"/>
  <c r="Q11" i="34"/>
  <c r="R11" i="34"/>
  <c r="F12" i="34"/>
  <c r="G12" i="34"/>
  <c r="H12" i="34"/>
  <c r="I12" i="34"/>
  <c r="J12" i="34"/>
  <c r="K12" i="34"/>
  <c r="L12" i="34"/>
  <c r="M12" i="34"/>
  <c r="N12" i="34"/>
  <c r="O12" i="34"/>
  <c r="P12" i="34"/>
  <c r="Q12" i="34"/>
  <c r="R12" i="34"/>
  <c r="F13" i="34"/>
  <c r="G13" i="34"/>
  <c r="H13" i="34"/>
  <c r="I13" i="34"/>
  <c r="J13" i="34"/>
  <c r="K13" i="34"/>
  <c r="L13" i="34"/>
  <c r="M13" i="34"/>
  <c r="N13" i="34"/>
  <c r="O13" i="34"/>
  <c r="P13" i="34"/>
  <c r="Q13" i="34"/>
  <c r="R13" i="34"/>
  <c r="F14" i="34"/>
  <c r="G14" i="34"/>
  <c r="H14" i="34"/>
  <c r="I14" i="34"/>
  <c r="J14" i="34"/>
  <c r="K14" i="34"/>
  <c r="L14" i="34"/>
  <c r="M14" i="34"/>
  <c r="N14" i="34"/>
  <c r="O14" i="34"/>
  <c r="P14" i="34"/>
  <c r="Q14" i="34"/>
  <c r="R14" i="34"/>
  <c r="F15" i="34"/>
  <c r="G15" i="34"/>
  <c r="H15" i="34"/>
  <c r="I15" i="34"/>
  <c r="J15" i="34"/>
  <c r="K15" i="34"/>
  <c r="L15" i="34"/>
  <c r="M15" i="34"/>
  <c r="N15" i="34"/>
  <c r="O15" i="34"/>
  <c r="P15" i="34"/>
  <c r="Q15" i="34"/>
  <c r="R15" i="34"/>
  <c r="F16" i="34"/>
  <c r="G16" i="34"/>
  <c r="H16" i="34"/>
  <c r="I16" i="34"/>
  <c r="J16" i="34"/>
  <c r="K16" i="34"/>
  <c r="L16" i="34"/>
  <c r="M16" i="34"/>
  <c r="N16" i="34"/>
  <c r="O16" i="34"/>
  <c r="P16" i="34"/>
  <c r="Q16" i="34"/>
  <c r="R16" i="34"/>
  <c r="F17" i="34"/>
  <c r="G17" i="34"/>
  <c r="H17" i="34"/>
  <c r="I17" i="34"/>
  <c r="J17" i="34"/>
  <c r="K17" i="34"/>
  <c r="L17" i="34"/>
  <c r="M17" i="34"/>
  <c r="N17" i="34"/>
  <c r="O17" i="34"/>
  <c r="P17" i="34"/>
  <c r="Q17" i="34"/>
  <c r="R17" i="34"/>
  <c r="F18" i="34"/>
  <c r="G18" i="34"/>
  <c r="H18" i="34"/>
  <c r="I18" i="34"/>
  <c r="J18" i="34"/>
  <c r="K18" i="34"/>
  <c r="L18" i="34"/>
  <c r="M18" i="34"/>
  <c r="N18" i="34"/>
  <c r="O18" i="34"/>
  <c r="P18" i="34"/>
  <c r="Q18" i="34"/>
  <c r="R18" i="34"/>
  <c r="F19" i="34"/>
  <c r="G19" i="34"/>
  <c r="H19" i="34"/>
  <c r="I19" i="34"/>
  <c r="J19" i="34"/>
  <c r="K19" i="34"/>
  <c r="L19" i="34"/>
  <c r="M19" i="34"/>
  <c r="N19" i="34"/>
  <c r="O19" i="34"/>
  <c r="P19" i="34"/>
  <c r="Q19" i="34"/>
  <c r="R19" i="34"/>
  <c r="F20" i="34"/>
  <c r="G20" i="34"/>
  <c r="H20" i="34"/>
  <c r="I20" i="34"/>
  <c r="J20" i="34"/>
  <c r="K20" i="34"/>
  <c r="L20" i="34"/>
  <c r="M20" i="34"/>
  <c r="N20" i="34"/>
  <c r="O20" i="34"/>
  <c r="P20" i="34"/>
  <c r="Q20" i="34"/>
  <c r="R20" i="34"/>
  <c r="F21" i="34"/>
  <c r="G21" i="34"/>
  <c r="H21" i="34"/>
  <c r="I21" i="34"/>
  <c r="J21" i="34"/>
  <c r="K21" i="34"/>
  <c r="L21" i="34"/>
  <c r="M21" i="34"/>
  <c r="N21" i="34"/>
  <c r="O21" i="34"/>
  <c r="P21" i="34"/>
  <c r="Q21" i="34"/>
  <c r="R21" i="34"/>
  <c r="F22" i="34"/>
  <c r="G22" i="34"/>
  <c r="H22" i="34"/>
  <c r="I22" i="34"/>
  <c r="J22" i="34"/>
  <c r="K22" i="34"/>
  <c r="L22" i="34"/>
  <c r="M22" i="34"/>
  <c r="N22" i="34"/>
  <c r="O22" i="34"/>
  <c r="P22" i="34"/>
  <c r="Q22" i="34"/>
  <c r="R22" i="34"/>
  <c r="F23" i="34"/>
  <c r="G23" i="34"/>
  <c r="H23" i="34"/>
  <c r="I23" i="34"/>
  <c r="J23" i="34"/>
  <c r="K23" i="34"/>
  <c r="L23" i="34"/>
  <c r="M23" i="34"/>
  <c r="N23" i="34"/>
  <c r="O23" i="34"/>
  <c r="P23" i="34"/>
  <c r="Q23" i="34"/>
  <c r="R23" i="34"/>
  <c r="F24" i="34"/>
  <c r="G24" i="34"/>
  <c r="H24" i="34"/>
  <c r="I24" i="34"/>
  <c r="J24" i="34"/>
  <c r="K24" i="34"/>
  <c r="L24" i="34"/>
  <c r="M24" i="34"/>
  <c r="N24" i="34"/>
  <c r="O24" i="34"/>
  <c r="P24" i="34"/>
  <c r="Q24" i="34"/>
  <c r="R24" i="34"/>
  <c r="F25" i="34"/>
  <c r="G25" i="34"/>
  <c r="H25" i="34"/>
  <c r="I25" i="34"/>
  <c r="J25" i="34"/>
  <c r="K25" i="34"/>
  <c r="L25" i="34"/>
  <c r="M25" i="34"/>
  <c r="N25" i="34"/>
  <c r="O25" i="34"/>
  <c r="P25" i="34"/>
  <c r="Q25" i="34"/>
  <c r="R25" i="34"/>
  <c r="F26" i="34"/>
  <c r="G26" i="34"/>
  <c r="H26" i="34"/>
  <c r="I26" i="34"/>
  <c r="J26" i="34"/>
  <c r="K26" i="34"/>
  <c r="L26" i="34"/>
  <c r="M26" i="34"/>
  <c r="N26" i="34"/>
  <c r="O26" i="34"/>
  <c r="P26" i="34"/>
  <c r="Q26" i="34"/>
  <c r="R26" i="34"/>
  <c r="F27" i="34"/>
  <c r="G27" i="34"/>
  <c r="H27" i="34"/>
  <c r="I27" i="34"/>
  <c r="J27" i="34"/>
  <c r="K27" i="34"/>
  <c r="L27" i="34"/>
  <c r="M27" i="34"/>
  <c r="N27" i="34"/>
  <c r="O27" i="34"/>
  <c r="P27" i="34"/>
  <c r="Q27" i="34"/>
  <c r="R27" i="34"/>
  <c r="F28" i="34"/>
  <c r="G28" i="34"/>
  <c r="H28" i="34"/>
  <c r="I28" i="34"/>
  <c r="J28" i="34"/>
  <c r="K28" i="34"/>
  <c r="L28" i="34"/>
  <c r="M28" i="34"/>
  <c r="N28" i="34"/>
  <c r="O28" i="34"/>
  <c r="P28" i="34"/>
  <c r="Q28" i="34"/>
  <c r="R28" i="34"/>
  <c r="F29" i="34"/>
  <c r="G29" i="34"/>
  <c r="H29" i="34"/>
  <c r="I29" i="34"/>
  <c r="J29" i="34"/>
  <c r="K29" i="34"/>
  <c r="L29" i="34"/>
  <c r="M29" i="34"/>
  <c r="N29" i="34"/>
  <c r="O29" i="34"/>
  <c r="P29" i="34"/>
  <c r="Q29" i="34"/>
  <c r="R29" i="34"/>
  <c r="F30" i="34"/>
  <c r="G30" i="34"/>
  <c r="H30" i="34"/>
  <c r="I30" i="34"/>
  <c r="J30" i="34"/>
  <c r="K30" i="34"/>
  <c r="L30" i="34"/>
  <c r="M30" i="34"/>
  <c r="N30" i="34"/>
  <c r="O30" i="34"/>
  <c r="P30" i="34"/>
  <c r="Q30" i="34"/>
  <c r="R30" i="34"/>
  <c r="F31" i="34"/>
  <c r="G31" i="34"/>
  <c r="H31" i="34"/>
  <c r="I31" i="34"/>
  <c r="J31" i="34"/>
  <c r="K31" i="34"/>
  <c r="L31" i="34"/>
  <c r="M31" i="34"/>
  <c r="N31" i="34"/>
  <c r="O31" i="34"/>
  <c r="P31" i="34"/>
  <c r="Q31" i="34"/>
  <c r="R31" i="34"/>
  <c r="F32" i="34"/>
  <c r="G32" i="34"/>
  <c r="H32" i="34"/>
  <c r="I32" i="34"/>
  <c r="J32" i="34"/>
  <c r="K32" i="34"/>
  <c r="L32" i="34"/>
  <c r="M32" i="34"/>
  <c r="N32" i="34"/>
  <c r="O32" i="34"/>
  <c r="P32" i="34"/>
  <c r="Q32" i="34"/>
  <c r="R32" i="34"/>
  <c r="F33" i="34"/>
  <c r="G33" i="34"/>
  <c r="H33" i="34"/>
  <c r="I33" i="34"/>
  <c r="J33" i="34"/>
  <c r="K33" i="34"/>
  <c r="L33" i="34"/>
  <c r="M33" i="34"/>
  <c r="N33" i="34"/>
  <c r="O33" i="34"/>
  <c r="P33" i="34"/>
  <c r="Q33" i="34"/>
  <c r="R33" i="34"/>
  <c r="F34" i="34"/>
  <c r="G34" i="34"/>
  <c r="H34" i="34"/>
  <c r="I34" i="34"/>
  <c r="J34" i="34"/>
  <c r="K34" i="34"/>
  <c r="L34" i="34"/>
  <c r="M34" i="34"/>
  <c r="N34" i="34"/>
  <c r="O34" i="34"/>
  <c r="P34" i="34"/>
  <c r="Q34" i="34"/>
  <c r="R34" i="34"/>
  <c r="F35" i="34"/>
  <c r="G35" i="34"/>
  <c r="H35" i="34"/>
  <c r="I35" i="34"/>
  <c r="J35" i="34"/>
  <c r="K35" i="34"/>
  <c r="L35" i="34"/>
  <c r="M35" i="34"/>
  <c r="N35" i="34"/>
  <c r="O35" i="34"/>
  <c r="P35" i="34"/>
  <c r="Q35" i="34"/>
  <c r="R35" i="34"/>
  <c r="F36" i="34"/>
  <c r="G36" i="34"/>
  <c r="AW36" i="34" s="1"/>
  <c r="H36" i="34"/>
  <c r="I36" i="34"/>
  <c r="J36" i="34"/>
  <c r="K36" i="34"/>
  <c r="L36" i="34"/>
  <c r="M36" i="34"/>
  <c r="N36" i="34"/>
  <c r="O36" i="34"/>
  <c r="P36" i="34"/>
  <c r="Q36" i="34"/>
  <c r="R36" i="34"/>
  <c r="F37" i="34"/>
  <c r="V37" i="34" s="1"/>
  <c r="G37" i="34"/>
  <c r="H37" i="34"/>
  <c r="I37" i="34"/>
  <c r="J37" i="34"/>
  <c r="K37" i="34"/>
  <c r="L37" i="34"/>
  <c r="M37" i="34"/>
  <c r="N37" i="34"/>
  <c r="O37" i="34"/>
  <c r="P37" i="34"/>
  <c r="Q37" i="34"/>
  <c r="R37" i="34"/>
  <c r="F38" i="34"/>
  <c r="AE38" i="34" s="1"/>
  <c r="G38" i="34"/>
  <c r="AW38" i="34" s="1"/>
  <c r="H38" i="34"/>
  <c r="I38" i="34"/>
  <c r="J38" i="34"/>
  <c r="K38" i="34"/>
  <c r="L38" i="34"/>
  <c r="M38" i="34"/>
  <c r="N38" i="34"/>
  <c r="O38" i="34"/>
  <c r="P38" i="34"/>
  <c r="Q38" i="34"/>
  <c r="R38" i="34"/>
  <c r="F39" i="34"/>
  <c r="AN39" i="34" s="1"/>
  <c r="G39" i="34"/>
  <c r="H39" i="34"/>
  <c r="I39" i="34"/>
  <c r="J39" i="34"/>
  <c r="K39" i="34"/>
  <c r="L39" i="34"/>
  <c r="M39" i="34"/>
  <c r="N39" i="34"/>
  <c r="O39" i="34"/>
  <c r="P39" i="34"/>
  <c r="Q39" i="34"/>
  <c r="R39" i="34"/>
  <c r="F40" i="34"/>
  <c r="G40" i="34"/>
  <c r="H40" i="34"/>
  <c r="I40" i="34"/>
  <c r="J40" i="34"/>
  <c r="K40" i="34"/>
  <c r="L40" i="34"/>
  <c r="M40" i="34"/>
  <c r="N40" i="34"/>
  <c r="O40" i="34"/>
  <c r="P40" i="34"/>
  <c r="Q40" i="34"/>
  <c r="R40" i="34"/>
  <c r="F41" i="34"/>
  <c r="AH41" i="34" s="1"/>
  <c r="G41" i="34"/>
  <c r="AT41" i="34" s="1"/>
  <c r="H41" i="34"/>
  <c r="I41" i="34"/>
  <c r="J41" i="34"/>
  <c r="K41" i="34"/>
  <c r="L41" i="34"/>
  <c r="M41" i="34"/>
  <c r="N41" i="34"/>
  <c r="O41" i="34"/>
  <c r="P41" i="34"/>
  <c r="Q41" i="34"/>
  <c r="R41" i="34"/>
  <c r="F42" i="34"/>
  <c r="AQ42" i="34" s="1"/>
  <c r="G42" i="34"/>
  <c r="H42" i="34"/>
  <c r="I42" i="34"/>
  <c r="J42" i="34"/>
  <c r="K42" i="34"/>
  <c r="L42" i="34"/>
  <c r="M42" i="34"/>
  <c r="N42" i="34"/>
  <c r="O42" i="34"/>
  <c r="P42" i="34"/>
  <c r="Q42" i="34"/>
  <c r="R42" i="34"/>
  <c r="F43" i="34"/>
  <c r="AZ43" i="34" s="1"/>
  <c r="G43" i="34"/>
  <c r="H43" i="34"/>
  <c r="I43" i="34"/>
  <c r="J43" i="34"/>
  <c r="K43" i="34"/>
  <c r="L43" i="34"/>
  <c r="M43" i="34"/>
  <c r="N43" i="34"/>
  <c r="O43" i="34"/>
  <c r="P43" i="34"/>
  <c r="Q43" i="34"/>
  <c r="R43" i="34"/>
  <c r="F44" i="34"/>
  <c r="G44" i="34"/>
  <c r="AW44" i="34" s="1"/>
  <c r="H44" i="34"/>
  <c r="I44" i="34"/>
  <c r="J44" i="34"/>
  <c r="K44" i="34"/>
  <c r="L44" i="34"/>
  <c r="M44" i="34"/>
  <c r="N44" i="34"/>
  <c r="O44" i="34"/>
  <c r="P44" i="34"/>
  <c r="Q44" i="34"/>
  <c r="R44" i="34"/>
  <c r="F45" i="34"/>
  <c r="V45" i="34" s="1"/>
  <c r="G45" i="34"/>
  <c r="H45" i="34"/>
  <c r="I45" i="34"/>
  <c r="J45" i="34"/>
  <c r="K45" i="34"/>
  <c r="L45" i="34"/>
  <c r="M45" i="34"/>
  <c r="N45" i="34"/>
  <c r="O45" i="34"/>
  <c r="P45" i="34"/>
  <c r="Q45" i="34"/>
  <c r="R45" i="34"/>
  <c r="F46" i="34"/>
  <c r="AE46" i="34" s="1"/>
  <c r="G46" i="34"/>
  <c r="AW46" i="34" s="1"/>
  <c r="H46" i="34"/>
  <c r="I46" i="34"/>
  <c r="J46" i="34"/>
  <c r="K46" i="34"/>
  <c r="L46" i="34"/>
  <c r="M46" i="34"/>
  <c r="N46" i="34"/>
  <c r="O46" i="34"/>
  <c r="P46" i="34"/>
  <c r="Q46" i="34"/>
  <c r="R46" i="34"/>
  <c r="F47" i="34"/>
  <c r="AN47" i="34" s="1"/>
  <c r="G47" i="34"/>
  <c r="H47" i="34"/>
  <c r="I47" i="34"/>
  <c r="J47" i="34"/>
  <c r="K47" i="34"/>
  <c r="L47" i="34"/>
  <c r="M47" i="34"/>
  <c r="N47" i="34"/>
  <c r="O47" i="34"/>
  <c r="P47" i="34"/>
  <c r="Q47" i="34"/>
  <c r="R47" i="34"/>
  <c r="F48" i="34"/>
  <c r="G48" i="34"/>
  <c r="H48" i="34"/>
  <c r="I48" i="34"/>
  <c r="J48" i="34"/>
  <c r="K48" i="34"/>
  <c r="L48" i="34"/>
  <c r="M48" i="34"/>
  <c r="N48" i="34"/>
  <c r="O48" i="34"/>
  <c r="P48" i="34"/>
  <c r="Q48" i="34"/>
  <c r="R48" i="34"/>
  <c r="F49" i="34"/>
  <c r="AH49" i="34" s="1"/>
  <c r="G49" i="34"/>
  <c r="AT49" i="34" s="1"/>
  <c r="H49" i="34"/>
  <c r="I49" i="34"/>
  <c r="J49" i="34"/>
  <c r="K49" i="34"/>
  <c r="L49" i="34"/>
  <c r="M49" i="34"/>
  <c r="N49" i="34"/>
  <c r="O49" i="34"/>
  <c r="P49" i="34"/>
  <c r="Q49" i="34"/>
  <c r="R49" i="34"/>
  <c r="F50" i="34"/>
  <c r="AQ50" i="34" s="1"/>
  <c r="G50" i="34"/>
  <c r="H50" i="34"/>
  <c r="I50" i="34"/>
  <c r="J50" i="34"/>
  <c r="K50" i="34"/>
  <c r="L50" i="34"/>
  <c r="M50" i="34"/>
  <c r="N50" i="34"/>
  <c r="O50" i="34"/>
  <c r="P50" i="34"/>
  <c r="Q50" i="34"/>
  <c r="R50" i="34"/>
  <c r="F51" i="34"/>
  <c r="AZ51" i="34" s="1"/>
  <c r="G51" i="34"/>
  <c r="H51" i="34"/>
  <c r="I51" i="34"/>
  <c r="J51" i="34"/>
  <c r="K51" i="34"/>
  <c r="L51" i="34"/>
  <c r="M51" i="34"/>
  <c r="N51" i="34"/>
  <c r="O51" i="34"/>
  <c r="P51" i="34"/>
  <c r="Q51" i="34"/>
  <c r="R51" i="34"/>
  <c r="F52" i="34"/>
  <c r="G52" i="34"/>
  <c r="H52" i="34"/>
  <c r="I52" i="34"/>
  <c r="J52" i="34"/>
  <c r="K52" i="34"/>
  <c r="L52" i="34"/>
  <c r="M52" i="34"/>
  <c r="N52" i="34"/>
  <c r="O52" i="34"/>
  <c r="P52" i="34"/>
  <c r="Q52" i="34"/>
  <c r="R52" i="34"/>
  <c r="F53" i="34"/>
  <c r="V53" i="34" s="1"/>
  <c r="G53" i="34"/>
  <c r="H53" i="34"/>
  <c r="I53" i="34"/>
  <c r="J53" i="34"/>
  <c r="K53" i="34"/>
  <c r="L53" i="34"/>
  <c r="M53" i="34"/>
  <c r="N53" i="34"/>
  <c r="O53" i="34"/>
  <c r="P53" i="34"/>
  <c r="Q53" i="34"/>
  <c r="R53" i="34"/>
  <c r="F54" i="34"/>
  <c r="Y54" i="34" s="1"/>
  <c r="G54" i="34"/>
  <c r="H54" i="34"/>
  <c r="I54" i="34"/>
  <c r="J54" i="34"/>
  <c r="K54" i="34"/>
  <c r="L54" i="34"/>
  <c r="M54" i="34"/>
  <c r="N54" i="34"/>
  <c r="O54" i="34"/>
  <c r="P54" i="34"/>
  <c r="Q54" i="34"/>
  <c r="R54" i="34"/>
  <c r="F55" i="34"/>
  <c r="AZ55" i="34" s="1"/>
  <c r="G55" i="34"/>
  <c r="H55" i="34"/>
  <c r="I55" i="34"/>
  <c r="J55" i="34"/>
  <c r="K55" i="34"/>
  <c r="L55" i="34"/>
  <c r="M55" i="34"/>
  <c r="N55" i="34"/>
  <c r="O55" i="34"/>
  <c r="P55" i="34"/>
  <c r="Q55" i="34"/>
  <c r="R55" i="34"/>
  <c r="F56" i="34"/>
  <c r="G56" i="34"/>
  <c r="H56" i="34"/>
  <c r="I56" i="34"/>
  <c r="J56" i="34"/>
  <c r="K56" i="34"/>
  <c r="L56" i="34"/>
  <c r="M56" i="34"/>
  <c r="N56" i="34"/>
  <c r="O56" i="34"/>
  <c r="P56" i="34"/>
  <c r="Q56" i="34"/>
  <c r="R56" i="34"/>
  <c r="F57" i="34"/>
  <c r="V57" i="34" s="1"/>
  <c r="G57" i="34"/>
  <c r="H57" i="34"/>
  <c r="I57" i="34"/>
  <c r="J57" i="34"/>
  <c r="K57" i="34"/>
  <c r="L57" i="34"/>
  <c r="M57" i="34"/>
  <c r="N57" i="34"/>
  <c r="O57" i="34"/>
  <c r="P57" i="34"/>
  <c r="Q57" i="34"/>
  <c r="R57" i="34"/>
  <c r="F58" i="34"/>
  <c r="Y58" i="34" s="1"/>
  <c r="G58" i="34"/>
  <c r="H58" i="34"/>
  <c r="I58" i="34"/>
  <c r="J58" i="34"/>
  <c r="K58" i="34"/>
  <c r="L58" i="34"/>
  <c r="M58" i="34"/>
  <c r="N58" i="34"/>
  <c r="O58" i="34"/>
  <c r="P58" i="34"/>
  <c r="Q58" i="34"/>
  <c r="R58" i="34"/>
  <c r="F59" i="34"/>
  <c r="AH59" i="34" s="1"/>
  <c r="G59" i="34"/>
  <c r="H59" i="34"/>
  <c r="I59" i="34"/>
  <c r="J59" i="34"/>
  <c r="K59" i="34"/>
  <c r="L59" i="34"/>
  <c r="M59" i="34"/>
  <c r="N59" i="34"/>
  <c r="O59" i="34"/>
  <c r="P59" i="34"/>
  <c r="Q59" i="34"/>
  <c r="R59" i="34"/>
  <c r="F60" i="34"/>
  <c r="G60" i="34"/>
  <c r="AW60" i="34" s="1"/>
  <c r="H60" i="34"/>
  <c r="I60" i="34"/>
  <c r="J60" i="34"/>
  <c r="K60" i="34"/>
  <c r="L60" i="34"/>
  <c r="M60" i="34"/>
  <c r="N60" i="34"/>
  <c r="O60" i="34"/>
  <c r="P60" i="34"/>
  <c r="Q60" i="34"/>
  <c r="R60" i="34"/>
  <c r="F61" i="34"/>
  <c r="AZ61" i="34" s="1"/>
  <c r="G61" i="34"/>
  <c r="AT61" i="34" s="1"/>
  <c r="H61" i="34"/>
  <c r="I61" i="34"/>
  <c r="J61" i="34"/>
  <c r="K61" i="34"/>
  <c r="L61" i="34"/>
  <c r="M61" i="34"/>
  <c r="N61" i="34"/>
  <c r="O61" i="34"/>
  <c r="P61" i="34"/>
  <c r="Q61" i="34"/>
  <c r="R61" i="34"/>
  <c r="F62" i="34"/>
  <c r="AK62" i="34" s="1"/>
  <c r="G62" i="34"/>
  <c r="H62" i="34"/>
  <c r="I62" i="34"/>
  <c r="J62" i="34"/>
  <c r="K62" i="34"/>
  <c r="L62" i="34"/>
  <c r="M62" i="34"/>
  <c r="N62" i="34"/>
  <c r="O62" i="34"/>
  <c r="P62" i="34"/>
  <c r="Q62" i="34"/>
  <c r="R62" i="34"/>
  <c r="F63" i="34"/>
  <c r="V63" i="34" s="1"/>
  <c r="G63" i="34"/>
  <c r="H63" i="34"/>
  <c r="I63" i="34"/>
  <c r="J63" i="34"/>
  <c r="K63" i="34"/>
  <c r="L63" i="34"/>
  <c r="M63" i="34"/>
  <c r="N63" i="34"/>
  <c r="O63" i="34"/>
  <c r="P63" i="34"/>
  <c r="Q63" i="34"/>
  <c r="R63" i="34"/>
  <c r="F64" i="34"/>
  <c r="G64" i="34"/>
  <c r="AW64" i="34" s="1"/>
  <c r="H64" i="34"/>
  <c r="I64" i="34"/>
  <c r="J64" i="34"/>
  <c r="K64" i="34"/>
  <c r="L64" i="34"/>
  <c r="M64" i="34"/>
  <c r="N64" i="34"/>
  <c r="O64" i="34"/>
  <c r="P64" i="34"/>
  <c r="Q64" i="34"/>
  <c r="R64" i="34"/>
  <c r="F65" i="34"/>
  <c r="AN65" i="34" s="1"/>
  <c r="G65" i="34"/>
  <c r="H65" i="34"/>
  <c r="I65" i="34"/>
  <c r="J65" i="34"/>
  <c r="K65" i="34"/>
  <c r="L65" i="34"/>
  <c r="M65" i="34"/>
  <c r="N65" i="34"/>
  <c r="O65" i="34"/>
  <c r="P65" i="34"/>
  <c r="Q65" i="34"/>
  <c r="R65" i="34"/>
  <c r="F66" i="34"/>
  <c r="Y66" i="34" s="1"/>
  <c r="G66" i="34"/>
  <c r="H66" i="34"/>
  <c r="I66" i="34"/>
  <c r="J66" i="34"/>
  <c r="K66" i="34"/>
  <c r="L66" i="34"/>
  <c r="M66" i="34"/>
  <c r="N66" i="34"/>
  <c r="O66" i="34"/>
  <c r="P66" i="34"/>
  <c r="Q66" i="34"/>
  <c r="R66" i="34"/>
  <c r="F67" i="34"/>
  <c r="AH67" i="34" s="1"/>
  <c r="G67" i="34"/>
  <c r="H67" i="34"/>
  <c r="I67" i="34"/>
  <c r="J67" i="34"/>
  <c r="K67" i="34"/>
  <c r="L67" i="34"/>
  <c r="M67" i="34"/>
  <c r="N67" i="34"/>
  <c r="O67" i="34"/>
  <c r="P67" i="34"/>
  <c r="Q67" i="34"/>
  <c r="R67" i="34"/>
  <c r="F68" i="34"/>
  <c r="G68" i="34"/>
  <c r="AW68" i="34" s="1"/>
  <c r="H68" i="34"/>
  <c r="I68" i="34"/>
  <c r="J68" i="34"/>
  <c r="K68" i="34"/>
  <c r="L68" i="34"/>
  <c r="M68" i="34"/>
  <c r="N68" i="34"/>
  <c r="O68" i="34"/>
  <c r="P68" i="34"/>
  <c r="Q68" i="34"/>
  <c r="R68" i="34"/>
  <c r="F69" i="34"/>
  <c r="AZ69" i="34" s="1"/>
  <c r="G69" i="34"/>
  <c r="AT69" i="34" s="1"/>
  <c r="H69" i="34"/>
  <c r="I69" i="34"/>
  <c r="J69" i="34"/>
  <c r="K69" i="34"/>
  <c r="L69" i="34"/>
  <c r="M69" i="34"/>
  <c r="N69" i="34"/>
  <c r="O69" i="34"/>
  <c r="P69" i="34"/>
  <c r="Q69" i="34"/>
  <c r="R69" i="34"/>
  <c r="F70" i="34"/>
  <c r="AK70" i="34" s="1"/>
  <c r="G70" i="34"/>
  <c r="H70" i="34"/>
  <c r="I70" i="34"/>
  <c r="J70" i="34"/>
  <c r="K70" i="34"/>
  <c r="L70" i="34"/>
  <c r="M70" i="34"/>
  <c r="N70" i="34"/>
  <c r="O70" i="34"/>
  <c r="P70" i="34"/>
  <c r="Q70" i="34"/>
  <c r="R70" i="34"/>
  <c r="F71" i="34"/>
  <c r="V71" i="34" s="1"/>
  <c r="G71" i="34"/>
  <c r="H71" i="34"/>
  <c r="I71" i="34"/>
  <c r="J71" i="34"/>
  <c r="K71" i="34"/>
  <c r="L71" i="34"/>
  <c r="M71" i="34"/>
  <c r="N71" i="34"/>
  <c r="O71" i="34"/>
  <c r="P71" i="34"/>
  <c r="Q71" i="34"/>
  <c r="R71" i="34"/>
  <c r="F72" i="34"/>
  <c r="G72" i="34"/>
  <c r="AW72" i="34" s="1"/>
  <c r="H72" i="34"/>
  <c r="I72" i="34"/>
  <c r="J72" i="34"/>
  <c r="K72" i="34"/>
  <c r="L72" i="34"/>
  <c r="M72" i="34"/>
  <c r="N72" i="34"/>
  <c r="O72" i="34"/>
  <c r="P72" i="34"/>
  <c r="Q72" i="34"/>
  <c r="R72" i="34"/>
  <c r="F73" i="34"/>
  <c r="AN73" i="34" s="1"/>
  <c r="G73" i="34"/>
  <c r="H73" i="34"/>
  <c r="I73" i="34"/>
  <c r="J73" i="34"/>
  <c r="K73" i="34"/>
  <c r="L73" i="34"/>
  <c r="M73" i="34"/>
  <c r="N73" i="34"/>
  <c r="O73" i="34"/>
  <c r="P73" i="34"/>
  <c r="Q73" i="34"/>
  <c r="R73" i="34"/>
  <c r="F74" i="34"/>
  <c r="AQ74" i="34" s="1"/>
  <c r="G74" i="34"/>
  <c r="H74" i="34"/>
  <c r="I74" i="34"/>
  <c r="J74" i="34"/>
  <c r="K74" i="34"/>
  <c r="L74" i="34"/>
  <c r="M74" i="34"/>
  <c r="N74" i="34"/>
  <c r="O74" i="34"/>
  <c r="P74" i="34"/>
  <c r="Q74" i="34"/>
  <c r="R74" i="34"/>
  <c r="F75" i="34"/>
  <c r="G75" i="34"/>
  <c r="H75" i="34"/>
  <c r="I75" i="34"/>
  <c r="AB75" i="34" s="1"/>
  <c r="J75" i="34"/>
  <c r="K75" i="34"/>
  <c r="L75" i="34"/>
  <c r="M75" i="34"/>
  <c r="N75" i="34"/>
  <c r="O75" i="34"/>
  <c r="P75" i="34"/>
  <c r="Q75" i="34"/>
  <c r="R75" i="34"/>
  <c r="F76" i="34"/>
  <c r="G76" i="34"/>
  <c r="H76" i="34"/>
  <c r="I76" i="34"/>
  <c r="J76" i="34"/>
  <c r="K76" i="34"/>
  <c r="L76" i="34"/>
  <c r="M76" i="34"/>
  <c r="N76" i="34"/>
  <c r="O76" i="34"/>
  <c r="P76" i="34"/>
  <c r="Q76" i="34"/>
  <c r="R76" i="34"/>
  <c r="F77" i="34"/>
  <c r="AZ77" i="34" s="1"/>
  <c r="G77" i="34"/>
  <c r="H77" i="34"/>
  <c r="I77" i="34"/>
  <c r="J77" i="34"/>
  <c r="K77" i="34"/>
  <c r="L77" i="34"/>
  <c r="M77" i="34"/>
  <c r="N77" i="34"/>
  <c r="O77" i="34"/>
  <c r="P77" i="34"/>
  <c r="Q77" i="34"/>
  <c r="R77" i="34"/>
  <c r="F78" i="34"/>
  <c r="G78" i="34"/>
  <c r="H78" i="34"/>
  <c r="I78" i="34"/>
  <c r="J78" i="34"/>
  <c r="K78" i="34"/>
  <c r="L78" i="34"/>
  <c r="M78" i="34"/>
  <c r="N78" i="34"/>
  <c r="O78" i="34"/>
  <c r="P78" i="34"/>
  <c r="Q78" i="34"/>
  <c r="R78" i="34"/>
  <c r="F79" i="34"/>
  <c r="AZ79" i="34" s="1"/>
  <c r="G79" i="34"/>
  <c r="H79" i="34"/>
  <c r="I79" i="34"/>
  <c r="J79" i="34"/>
  <c r="K79" i="34"/>
  <c r="L79" i="34"/>
  <c r="M79" i="34"/>
  <c r="N79" i="34"/>
  <c r="O79" i="34"/>
  <c r="P79" i="34"/>
  <c r="Q79" i="34"/>
  <c r="R79" i="34"/>
  <c r="F80" i="34"/>
  <c r="G80" i="34"/>
  <c r="H80" i="34"/>
  <c r="I80" i="34"/>
  <c r="J80" i="34"/>
  <c r="K80" i="34"/>
  <c r="L80" i="34"/>
  <c r="M80" i="34"/>
  <c r="N80" i="34"/>
  <c r="O80" i="34"/>
  <c r="P80" i="34"/>
  <c r="Q80" i="34"/>
  <c r="R80" i="34"/>
  <c r="F81" i="34"/>
  <c r="AZ81" i="34" s="1"/>
  <c r="G81" i="34"/>
  <c r="H81" i="34"/>
  <c r="AN81" i="34" s="1"/>
  <c r="I81" i="34"/>
  <c r="J81" i="34"/>
  <c r="K81" i="34"/>
  <c r="L81" i="34"/>
  <c r="M81" i="34"/>
  <c r="N81" i="34"/>
  <c r="O81" i="34"/>
  <c r="P81" i="34"/>
  <c r="Q81" i="34"/>
  <c r="R81" i="34"/>
  <c r="F82" i="34"/>
  <c r="G82" i="34"/>
  <c r="H82" i="34"/>
  <c r="I82" i="34"/>
  <c r="J82" i="34"/>
  <c r="K82" i="34"/>
  <c r="L82" i="34"/>
  <c r="M82" i="34"/>
  <c r="N82" i="34"/>
  <c r="O82" i="34"/>
  <c r="P82" i="34"/>
  <c r="Q82" i="34"/>
  <c r="R82" i="34"/>
  <c r="F83" i="34"/>
  <c r="V83" i="34" s="1"/>
  <c r="G83" i="34"/>
  <c r="H83" i="34"/>
  <c r="AN83" i="34" s="1"/>
  <c r="I83" i="34"/>
  <c r="J83" i="34"/>
  <c r="K83" i="34"/>
  <c r="L83" i="34"/>
  <c r="AT83" i="34" s="1"/>
  <c r="M83" i="34"/>
  <c r="N83" i="34"/>
  <c r="O83" i="34"/>
  <c r="P83" i="34"/>
  <c r="Q83" i="34"/>
  <c r="R83" i="34"/>
  <c r="F84" i="34"/>
  <c r="G84" i="34"/>
  <c r="H84" i="34"/>
  <c r="I84" i="34"/>
  <c r="J84" i="34"/>
  <c r="K84" i="34"/>
  <c r="L84" i="34"/>
  <c r="AW84" i="34" s="1"/>
  <c r="M84" i="34"/>
  <c r="N84" i="34"/>
  <c r="O84" i="34"/>
  <c r="P84" i="34"/>
  <c r="Q84" i="34"/>
  <c r="R84" i="34"/>
  <c r="F85" i="34"/>
  <c r="V85" i="34" s="1"/>
  <c r="G85" i="34"/>
  <c r="H85" i="34"/>
  <c r="I85" i="34"/>
  <c r="J85" i="34"/>
  <c r="K85" i="34"/>
  <c r="L85" i="34"/>
  <c r="M85" i="34"/>
  <c r="N85" i="34"/>
  <c r="O85" i="34"/>
  <c r="P85" i="34"/>
  <c r="Q85" i="34"/>
  <c r="R85" i="34"/>
  <c r="F86" i="34"/>
  <c r="Y86" i="34" s="1"/>
  <c r="G86" i="34"/>
  <c r="H86" i="34"/>
  <c r="I86" i="34"/>
  <c r="J86" i="34"/>
  <c r="K86" i="34"/>
  <c r="L86" i="34"/>
  <c r="M86" i="34"/>
  <c r="N86" i="34"/>
  <c r="O86" i="34"/>
  <c r="P86" i="34"/>
  <c r="Q86" i="34"/>
  <c r="R86" i="34"/>
  <c r="F87" i="34"/>
  <c r="G87" i="34"/>
  <c r="H87" i="34"/>
  <c r="I87" i="34"/>
  <c r="J87" i="34"/>
  <c r="K87" i="34"/>
  <c r="L87" i="34"/>
  <c r="AT87" i="34" s="1"/>
  <c r="M87" i="34"/>
  <c r="N87" i="34"/>
  <c r="O87" i="34"/>
  <c r="P87" i="34"/>
  <c r="Q87" i="34"/>
  <c r="R87" i="34"/>
  <c r="F88" i="34"/>
  <c r="G88" i="34"/>
  <c r="H88" i="34"/>
  <c r="I88" i="34"/>
  <c r="J88" i="34"/>
  <c r="K88" i="34"/>
  <c r="L88" i="34"/>
  <c r="M88" i="34"/>
  <c r="N88" i="34"/>
  <c r="O88" i="34"/>
  <c r="P88" i="34"/>
  <c r="Q88" i="34"/>
  <c r="R88" i="34"/>
  <c r="F89" i="34"/>
  <c r="AZ89" i="34" s="1"/>
  <c r="G89" i="34"/>
  <c r="H89" i="34"/>
  <c r="I89" i="34"/>
  <c r="J89" i="34"/>
  <c r="K89" i="34"/>
  <c r="L89" i="34"/>
  <c r="AT89" i="34" s="1"/>
  <c r="M89" i="34"/>
  <c r="N89" i="34"/>
  <c r="O89" i="34"/>
  <c r="P89" i="34"/>
  <c r="Q89" i="34"/>
  <c r="R89" i="34"/>
  <c r="F90" i="34"/>
  <c r="G90" i="34"/>
  <c r="H90" i="34"/>
  <c r="I90" i="34"/>
  <c r="J90" i="34"/>
  <c r="K90" i="34"/>
  <c r="L90" i="34"/>
  <c r="M90" i="34"/>
  <c r="N90" i="34"/>
  <c r="O90" i="34"/>
  <c r="P90" i="34"/>
  <c r="Q90" i="34"/>
  <c r="R90" i="34"/>
  <c r="F91" i="34"/>
  <c r="G91" i="34"/>
  <c r="H91" i="34"/>
  <c r="I91" i="34"/>
  <c r="J91" i="34"/>
  <c r="K91" i="34"/>
  <c r="L91" i="34"/>
  <c r="AT91" i="34" s="1"/>
  <c r="M91" i="34"/>
  <c r="N91" i="34"/>
  <c r="O91" i="34"/>
  <c r="P91" i="34"/>
  <c r="Q91" i="34"/>
  <c r="R91" i="34"/>
  <c r="F92" i="34"/>
  <c r="G92" i="34"/>
  <c r="H92" i="34"/>
  <c r="I92" i="34"/>
  <c r="J92" i="34"/>
  <c r="K92" i="34"/>
  <c r="L92" i="34"/>
  <c r="M92" i="34"/>
  <c r="N92" i="34"/>
  <c r="O92" i="34"/>
  <c r="P92" i="34"/>
  <c r="Q92" i="34"/>
  <c r="R92" i="34"/>
  <c r="F93" i="34"/>
  <c r="AZ93" i="34" s="1"/>
  <c r="G93" i="34"/>
  <c r="H93" i="34"/>
  <c r="I93" i="34"/>
  <c r="J93" i="34"/>
  <c r="K93" i="34"/>
  <c r="L93" i="34"/>
  <c r="M93" i="34"/>
  <c r="N93" i="34"/>
  <c r="O93" i="34"/>
  <c r="P93" i="34"/>
  <c r="Q93" i="34"/>
  <c r="R93" i="34"/>
  <c r="F94" i="34"/>
  <c r="G94" i="34"/>
  <c r="H94" i="34"/>
  <c r="I94" i="34"/>
  <c r="J94" i="34"/>
  <c r="K94" i="34"/>
  <c r="L94" i="34"/>
  <c r="M94" i="34"/>
  <c r="N94" i="34"/>
  <c r="O94" i="34"/>
  <c r="P94" i="34"/>
  <c r="Q94" i="34"/>
  <c r="R94" i="34"/>
  <c r="F95" i="34"/>
  <c r="G95" i="34"/>
  <c r="H95" i="34"/>
  <c r="I95" i="34"/>
  <c r="J95" i="34"/>
  <c r="K95" i="34"/>
  <c r="L95" i="34"/>
  <c r="M95" i="34"/>
  <c r="N95" i="34"/>
  <c r="O95" i="34"/>
  <c r="P95" i="34"/>
  <c r="Q95" i="34"/>
  <c r="R95" i="34"/>
  <c r="F96" i="34"/>
  <c r="G96" i="34"/>
  <c r="AK96" i="34" s="1"/>
  <c r="H96" i="34"/>
  <c r="I96" i="34"/>
  <c r="J96" i="34"/>
  <c r="K96" i="34"/>
  <c r="L96" i="34"/>
  <c r="M96" i="34"/>
  <c r="N96" i="34"/>
  <c r="O96" i="34"/>
  <c r="P96" i="34"/>
  <c r="Q96" i="34"/>
  <c r="R96" i="34"/>
  <c r="F97" i="34"/>
  <c r="G97" i="34"/>
  <c r="V97" i="34" s="1"/>
  <c r="H97" i="34"/>
  <c r="I97" i="34"/>
  <c r="J97" i="34"/>
  <c r="K97" i="34"/>
  <c r="L97" i="34"/>
  <c r="M97" i="34"/>
  <c r="N97" i="34"/>
  <c r="O97" i="34"/>
  <c r="P97" i="34"/>
  <c r="Q97" i="34"/>
  <c r="R97" i="34"/>
  <c r="F98" i="34"/>
  <c r="Y98" i="34" s="1"/>
  <c r="G98" i="34"/>
  <c r="H98" i="34"/>
  <c r="I98" i="34"/>
  <c r="J98" i="34"/>
  <c r="K98" i="34"/>
  <c r="L98" i="34"/>
  <c r="M98" i="34"/>
  <c r="N98" i="34"/>
  <c r="O98" i="34"/>
  <c r="P98" i="34"/>
  <c r="Q98" i="34"/>
  <c r="R98" i="34"/>
  <c r="F99" i="34"/>
  <c r="G99" i="34"/>
  <c r="H99" i="34"/>
  <c r="I99" i="34"/>
  <c r="J99" i="34"/>
  <c r="K99" i="34"/>
  <c r="L99" i="34"/>
  <c r="M99" i="34"/>
  <c r="N99" i="34"/>
  <c r="O99" i="34"/>
  <c r="P99" i="34"/>
  <c r="Q99" i="34"/>
  <c r="R99" i="34"/>
  <c r="F100" i="34"/>
  <c r="G100" i="34"/>
  <c r="H100" i="34"/>
  <c r="I100" i="34"/>
  <c r="J100" i="34"/>
  <c r="K100" i="34"/>
  <c r="L100" i="34"/>
  <c r="M100" i="34"/>
  <c r="N100" i="34"/>
  <c r="O100" i="34"/>
  <c r="P100" i="34"/>
  <c r="Q100" i="34"/>
  <c r="R100" i="34"/>
  <c r="F101" i="34"/>
  <c r="AN101" i="34" s="1"/>
  <c r="G101" i="34"/>
  <c r="H101" i="34"/>
  <c r="I101" i="34"/>
  <c r="J101" i="34"/>
  <c r="K101" i="34"/>
  <c r="L101" i="34"/>
  <c r="M101" i="34"/>
  <c r="N101" i="34"/>
  <c r="O101" i="34"/>
  <c r="P101" i="34"/>
  <c r="Q101" i="34"/>
  <c r="R101" i="34"/>
  <c r="F102" i="34"/>
  <c r="G102" i="34"/>
  <c r="H102" i="34"/>
  <c r="I102" i="34"/>
  <c r="J102" i="34"/>
  <c r="K102" i="34"/>
  <c r="L102" i="34"/>
  <c r="M102" i="34"/>
  <c r="N102" i="34"/>
  <c r="O102" i="34"/>
  <c r="P102" i="34"/>
  <c r="Q102" i="34"/>
  <c r="R102" i="34"/>
  <c r="F103" i="34"/>
  <c r="G103" i="34"/>
  <c r="H103" i="34"/>
  <c r="I103" i="34"/>
  <c r="J103" i="34"/>
  <c r="K103" i="34"/>
  <c r="L103" i="34"/>
  <c r="M103" i="34"/>
  <c r="N103" i="34"/>
  <c r="O103" i="34"/>
  <c r="P103" i="34"/>
  <c r="Q103" i="34"/>
  <c r="R103" i="34"/>
  <c r="F104" i="34"/>
  <c r="G104" i="34"/>
  <c r="H104" i="34"/>
  <c r="I104" i="34"/>
  <c r="J104" i="34"/>
  <c r="K104" i="34"/>
  <c r="L104" i="34"/>
  <c r="M104" i="34"/>
  <c r="N104" i="34"/>
  <c r="O104" i="34"/>
  <c r="P104" i="34"/>
  <c r="Q104" i="34"/>
  <c r="R104" i="34"/>
  <c r="F105" i="34"/>
  <c r="V105" i="34" s="1"/>
  <c r="G105" i="34"/>
  <c r="H105" i="34"/>
  <c r="I105" i="34"/>
  <c r="J105" i="34"/>
  <c r="K105" i="34"/>
  <c r="L105" i="34"/>
  <c r="M105" i="34"/>
  <c r="N105" i="34"/>
  <c r="O105" i="34"/>
  <c r="P105" i="34"/>
  <c r="Q105" i="34"/>
  <c r="R105" i="34"/>
  <c r="F106" i="34"/>
  <c r="AK106" i="34" s="1"/>
  <c r="G106" i="34"/>
  <c r="H106" i="34"/>
  <c r="I106" i="34"/>
  <c r="J106" i="34"/>
  <c r="K106" i="34"/>
  <c r="L106" i="34"/>
  <c r="M106" i="34"/>
  <c r="N106" i="34"/>
  <c r="O106" i="34"/>
  <c r="P106" i="34"/>
  <c r="Q106" i="34"/>
  <c r="R106" i="34"/>
  <c r="F107" i="34"/>
  <c r="V107" i="34" s="1"/>
  <c r="G107" i="34"/>
  <c r="H107" i="34"/>
  <c r="I107" i="34"/>
  <c r="J107" i="34"/>
  <c r="K107" i="34"/>
  <c r="L107" i="34"/>
  <c r="M107" i="34"/>
  <c r="N107" i="34"/>
  <c r="O107" i="34"/>
  <c r="P107" i="34"/>
  <c r="Q107" i="34"/>
  <c r="R107" i="34"/>
  <c r="F108" i="34"/>
  <c r="G108" i="34"/>
  <c r="H108" i="34"/>
  <c r="I108" i="34"/>
  <c r="J108" i="34"/>
  <c r="K108" i="34"/>
  <c r="L108" i="34"/>
  <c r="M108" i="34"/>
  <c r="N108" i="34"/>
  <c r="O108" i="34"/>
  <c r="P108" i="34"/>
  <c r="Q108" i="34"/>
  <c r="R108" i="34"/>
  <c r="F109" i="34"/>
  <c r="AB109" i="34" s="1"/>
  <c r="G109" i="34"/>
  <c r="H109" i="34"/>
  <c r="I109" i="34"/>
  <c r="J109" i="34"/>
  <c r="K109" i="34"/>
  <c r="L109" i="34"/>
  <c r="M109" i="34"/>
  <c r="N109" i="34"/>
  <c r="O109" i="34"/>
  <c r="P109" i="34"/>
  <c r="Q109" i="34"/>
  <c r="R109" i="34"/>
  <c r="F110" i="34"/>
  <c r="G110" i="34"/>
  <c r="H110" i="34"/>
  <c r="I110" i="34"/>
  <c r="J110" i="34"/>
  <c r="AK110" i="34" s="1"/>
  <c r="K110" i="34"/>
  <c r="L110" i="34"/>
  <c r="M110" i="34"/>
  <c r="N110" i="34"/>
  <c r="O110" i="34"/>
  <c r="P110" i="34"/>
  <c r="Q110" i="34"/>
  <c r="R110" i="34"/>
  <c r="F111" i="34"/>
  <c r="G111" i="34"/>
  <c r="H111" i="34"/>
  <c r="I111" i="34"/>
  <c r="J111" i="34"/>
  <c r="K111" i="34"/>
  <c r="L111" i="34"/>
  <c r="M111" i="34"/>
  <c r="N111" i="34"/>
  <c r="O111" i="34"/>
  <c r="P111" i="34"/>
  <c r="Q111" i="34"/>
  <c r="R111" i="34"/>
  <c r="F112" i="34"/>
  <c r="G112" i="34"/>
  <c r="H112" i="34"/>
  <c r="I112" i="34"/>
  <c r="J112" i="34"/>
  <c r="K112" i="34"/>
  <c r="L112" i="34"/>
  <c r="M112" i="34"/>
  <c r="N112" i="34"/>
  <c r="O112" i="34"/>
  <c r="P112" i="34"/>
  <c r="Q112" i="34"/>
  <c r="R112" i="34"/>
  <c r="F113" i="34"/>
  <c r="V113" i="34" s="1"/>
  <c r="G113" i="34"/>
  <c r="H113" i="34"/>
  <c r="I113" i="34"/>
  <c r="J113" i="34"/>
  <c r="K113" i="34"/>
  <c r="L113" i="34"/>
  <c r="M113" i="34"/>
  <c r="N113" i="34"/>
  <c r="O113" i="34"/>
  <c r="P113" i="34"/>
  <c r="Q113" i="34"/>
  <c r="R113" i="34"/>
  <c r="F114" i="34"/>
  <c r="Y114" i="34" s="1"/>
  <c r="G114" i="34"/>
  <c r="H114" i="34"/>
  <c r="I114" i="34"/>
  <c r="J114" i="34"/>
  <c r="K114" i="34"/>
  <c r="L114" i="34"/>
  <c r="M114" i="34"/>
  <c r="N114" i="34"/>
  <c r="O114" i="34"/>
  <c r="P114" i="34"/>
  <c r="Q114" i="34"/>
  <c r="R114" i="34"/>
  <c r="F115" i="34"/>
  <c r="G115" i="34"/>
  <c r="H115" i="34"/>
  <c r="I115" i="34"/>
  <c r="J115" i="34"/>
  <c r="K115" i="34"/>
  <c r="L115" i="34"/>
  <c r="M115" i="34"/>
  <c r="N115" i="34"/>
  <c r="O115" i="34"/>
  <c r="P115" i="34"/>
  <c r="Q115" i="34"/>
  <c r="R115" i="34"/>
  <c r="F116" i="34"/>
  <c r="G116" i="34"/>
  <c r="H116" i="34"/>
  <c r="I116" i="34"/>
  <c r="J116" i="34"/>
  <c r="K116" i="34"/>
  <c r="L116" i="34"/>
  <c r="M116" i="34"/>
  <c r="N116" i="34"/>
  <c r="O116" i="34"/>
  <c r="P116" i="34"/>
  <c r="Q116" i="34"/>
  <c r="R116" i="34"/>
  <c r="F117" i="34"/>
  <c r="V117" i="34" s="1"/>
  <c r="G117" i="34"/>
  <c r="H117" i="34"/>
  <c r="I117" i="34"/>
  <c r="J117" i="34"/>
  <c r="AZ117" i="34" s="1"/>
  <c r="K117" i="34"/>
  <c r="L117" i="34"/>
  <c r="M117" i="34"/>
  <c r="N117" i="34"/>
  <c r="O117" i="34"/>
  <c r="P117" i="34"/>
  <c r="Q117" i="34"/>
  <c r="R117" i="34"/>
  <c r="F118" i="34"/>
  <c r="G118" i="34"/>
  <c r="H118" i="34"/>
  <c r="I118" i="34"/>
  <c r="J118" i="34"/>
  <c r="AK118" i="34" s="1"/>
  <c r="K118" i="34"/>
  <c r="L118" i="34"/>
  <c r="M118" i="34"/>
  <c r="N118" i="34"/>
  <c r="O118" i="34"/>
  <c r="P118" i="34"/>
  <c r="Q118" i="34"/>
  <c r="R118" i="34"/>
  <c r="F119" i="34"/>
  <c r="V119" i="34" s="1"/>
  <c r="G119" i="34"/>
  <c r="H119" i="34"/>
  <c r="I119" i="34"/>
  <c r="J119" i="34"/>
  <c r="K119" i="34"/>
  <c r="L119" i="34"/>
  <c r="M119" i="34"/>
  <c r="N119" i="34"/>
  <c r="O119" i="34"/>
  <c r="P119" i="34"/>
  <c r="Q119" i="34"/>
  <c r="R119" i="34"/>
  <c r="F120" i="34"/>
  <c r="G120" i="34"/>
  <c r="H120" i="34"/>
  <c r="I120" i="34"/>
  <c r="J120" i="34"/>
  <c r="K120" i="34"/>
  <c r="L120" i="34"/>
  <c r="M120" i="34"/>
  <c r="N120" i="34"/>
  <c r="O120" i="34"/>
  <c r="P120" i="34"/>
  <c r="Q120" i="34"/>
  <c r="R120" i="34"/>
  <c r="F121" i="34"/>
  <c r="V121" i="34" s="1"/>
  <c r="G121" i="34"/>
  <c r="H121" i="34"/>
  <c r="I121" i="34"/>
  <c r="J121" i="34"/>
  <c r="AZ121" i="34" s="1"/>
  <c r="K121" i="34"/>
  <c r="L121" i="34"/>
  <c r="M121" i="34"/>
  <c r="N121" i="34"/>
  <c r="O121" i="34"/>
  <c r="P121" i="34"/>
  <c r="Q121" i="34"/>
  <c r="R121" i="34"/>
  <c r="F122" i="34"/>
  <c r="G122" i="34"/>
  <c r="H122" i="34"/>
  <c r="I122" i="34"/>
  <c r="AK122" i="34" s="1"/>
  <c r="J122" i="34"/>
  <c r="K122" i="34"/>
  <c r="L122" i="34"/>
  <c r="M122" i="34"/>
  <c r="N122" i="34"/>
  <c r="O122" i="34"/>
  <c r="P122" i="34"/>
  <c r="Q122" i="34"/>
  <c r="R122" i="34"/>
  <c r="F123" i="34"/>
  <c r="G123" i="34"/>
  <c r="H123" i="34"/>
  <c r="I123" i="34"/>
  <c r="J123" i="34"/>
  <c r="K123" i="34"/>
  <c r="L123" i="34"/>
  <c r="M123" i="34"/>
  <c r="N123" i="34"/>
  <c r="O123" i="34"/>
  <c r="P123" i="34"/>
  <c r="Q123" i="34"/>
  <c r="R123" i="34"/>
  <c r="F124" i="34"/>
  <c r="G124" i="34"/>
  <c r="H124" i="34"/>
  <c r="I124" i="34"/>
  <c r="AK124" i="34" s="1"/>
  <c r="J124" i="34"/>
  <c r="K124" i="34"/>
  <c r="L124" i="34"/>
  <c r="M124" i="34"/>
  <c r="N124" i="34"/>
  <c r="O124" i="34"/>
  <c r="P124" i="34"/>
  <c r="Q124" i="34"/>
  <c r="R124" i="34"/>
  <c r="F125" i="34"/>
  <c r="V125" i="34" s="1"/>
  <c r="G125" i="34"/>
  <c r="H125" i="34"/>
  <c r="I125" i="34"/>
  <c r="J125" i="34"/>
  <c r="K125" i="34"/>
  <c r="L125" i="34"/>
  <c r="M125" i="34"/>
  <c r="N125" i="34"/>
  <c r="O125" i="34"/>
  <c r="P125" i="34"/>
  <c r="Q125" i="34"/>
  <c r="R125" i="34"/>
  <c r="F126" i="34"/>
  <c r="Y126" i="34" s="1"/>
  <c r="G126" i="34"/>
  <c r="H126" i="34"/>
  <c r="I126" i="34"/>
  <c r="AE126" i="34" s="1"/>
  <c r="J126" i="34"/>
  <c r="K126" i="34"/>
  <c r="L126" i="34"/>
  <c r="M126" i="34"/>
  <c r="N126" i="34"/>
  <c r="O126" i="34"/>
  <c r="P126" i="34"/>
  <c r="Q126" i="34"/>
  <c r="R126" i="34"/>
  <c r="F127" i="34"/>
  <c r="G127" i="34"/>
  <c r="H127" i="34"/>
  <c r="I127" i="34"/>
  <c r="AB127" i="34" s="1"/>
  <c r="J127" i="34"/>
  <c r="K127" i="34"/>
  <c r="L127" i="34"/>
  <c r="M127" i="34"/>
  <c r="N127" i="34"/>
  <c r="O127" i="34"/>
  <c r="P127" i="34"/>
  <c r="Q127" i="34"/>
  <c r="R127" i="34"/>
  <c r="F128" i="34"/>
  <c r="G128" i="34"/>
  <c r="H128" i="34"/>
  <c r="I128" i="34"/>
  <c r="AE128" i="34" s="1"/>
  <c r="J128" i="34"/>
  <c r="K128" i="34"/>
  <c r="L128" i="34"/>
  <c r="M128" i="34"/>
  <c r="N128" i="34"/>
  <c r="O128" i="34"/>
  <c r="P128" i="34"/>
  <c r="Q128" i="34"/>
  <c r="R128" i="34"/>
  <c r="F129" i="34"/>
  <c r="V129" i="34" s="1"/>
  <c r="G129" i="34"/>
  <c r="H129" i="34"/>
  <c r="I129" i="34"/>
  <c r="J129" i="34"/>
  <c r="K129" i="34"/>
  <c r="L129" i="34"/>
  <c r="M129" i="34"/>
  <c r="N129" i="34"/>
  <c r="O129" i="34"/>
  <c r="P129" i="34"/>
  <c r="Q129" i="34"/>
  <c r="R129" i="34"/>
  <c r="F130" i="34"/>
  <c r="G130" i="34"/>
  <c r="H130" i="34"/>
  <c r="I130" i="34"/>
  <c r="J130" i="34"/>
  <c r="AK130" i="34" s="1"/>
  <c r="K130" i="34"/>
  <c r="L130" i="34"/>
  <c r="M130" i="34"/>
  <c r="N130" i="34"/>
  <c r="O130" i="34"/>
  <c r="P130" i="34"/>
  <c r="Q130" i="34"/>
  <c r="R130" i="34"/>
  <c r="F131" i="34"/>
  <c r="G131" i="34"/>
  <c r="H131" i="34"/>
  <c r="I131" i="34"/>
  <c r="J131" i="34"/>
  <c r="AZ131" i="34" s="1"/>
  <c r="K131" i="34"/>
  <c r="L131" i="34"/>
  <c r="M131" i="34"/>
  <c r="N131" i="34"/>
  <c r="O131" i="34"/>
  <c r="P131" i="34"/>
  <c r="Q131" i="34"/>
  <c r="R131" i="34"/>
  <c r="F132" i="34"/>
  <c r="G132" i="34"/>
  <c r="H132" i="34"/>
  <c r="I132" i="34"/>
  <c r="J132" i="34"/>
  <c r="K132" i="34"/>
  <c r="L132" i="34"/>
  <c r="M132" i="34"/>
  <c r="N132" i="34"/>
  <c r="O132" i="34"/>
  <c r="P132" i="34"/>
  <c r="Q132" i="34"/>
  <c r="R132" i="34"/>
  <c r="F133" i="34"/>
  <c r="V133" i="34" s="1"/>
  <c r="G133" i="34"/>
  <c r="H133" i="34"/>
  <c r="I133" i="34"/>
  <c r="J133" i="34"/>
  <c r="K133" i="34"/>
  <c r="L133" i="34"/>
  <c r="M133" i="34"/>
  <c r="N133" i="34"/>
  <c r="O133" i="34"/>
  <c r="P133" i="34"/>
  <c r="Q133" i="34"/>
  <c r="R133" i="34"/>
  <c r="F134" i="34"/>
  <c r="AW134" i="34" s="1"/>
  <c r="G134" i="34"/>
  <c r="H134" i="34"/>
  <c r="I134" i="34"/>
  <c r="J134" i="34"/>
  <c r="K134" i="34"/>
  <c r="L134" i="34"/>
  <c r="M134" i="34"/>
  <c r="N134" i="34"/>
  <c r="O134" i="34"/>
  <c r="P134" i="34"/>
  <c r="Q134" i="34"/>
  <c r="R134" i="34"/>
  <c r="F135" i="34"/>
  <c r="G135" i="34"/>
  <c r="H135" i="34"/>
  <c r="I135" i="34"/>
  <c r="J135" i="34"/>
  <c r="K135" i="34"/>
  <c r="L135" i="34"/>
  <c r="M135" i="34"/>
  <c r="N135" i="34"/>
  <c r="O135" i="34"/>
  <c r="P135" i="34"/>
  <c r="Q135" i="34"/>
  <c r="R135" i="34"/>
  <c r="F136" i="34"/>
  <c r="G136" i="34"/>
  <c r="H136" i="34"/>
  <c r="I136" i="34"/>
  <c r="J136" i="34"/>
  <c r="K136" i="34"/>
  <c r="L136" i="34"/>
  <c r="M136" i="34"/>
  <c r="N136" i="34"/>
  <c r="O136" i="34"/>
  <c r="P136" i="34"/>
  <c r="Q136" i="34"/>
  <c r="R136" i="34"/>
  <c r="F137" i="34"/>
  <c r="AT137" i="34" s="1"/>
  <c r="G137" i="34"/>
  <c r="H137" i="34"/>
  <c r="I137" i="34"/>
  <c r="J137" i="34"/>
  <c r="K137" i="34"/>
  <c r="L137" i="34"/>
  <c r="M137" i="34"/>
  <c r="N137" i="34"/>
  <c r="O137" i="34"/>
  <c r="P137" i="34"/>
  <c r="Q137" i="34"/>
  <c r="R137" i="34"/>
  <c r="F138" i="34"/>
  <c r="AW138" i="34" s="1"/>
  <c r="G138" i="34"/>
  <c r="H138" i="34"/>
  <c r="I138" i="34"/>
  <c r="J138" i="34"/>
  <c r="K138" i="34"/>
  <c r="L138" i="34"/>
  <c r="M138" i="34"/>
  <c r="N138" i="34"/>
  <c r="O138" i="34"/>
  <c r="P138" i="34"/>
  <c r="Q138" i="34"/>
  <c r="R138" i="34"/>
  <c r="F139" i="34"/>
  <c r="G139" i="34"/>
  <c r="H139" i="34"/>
  <c r="I139" i="34"/>
  <c r="J139" i="34"/>
  <c r="K139" i="34"/>
  <c r="L139" i="34"/>
  <c r="M139" i="34"/>
  <c r="N139" i="34"/>
  <c r="O139" i="34"/>
  <c r="P139" i="34"/>
  <c r="Q139" i="34"/>
  <c r="R139" i="34"/>
  <c r="F140" i="34"/>
  <c r="G140" i="34"/>
  <c r="AK140" i="34" s="1"/>
  <c r="H140" i="34"/>
  <c r="I140" i="34"/>
  <c r="J140" i="34"/>
  <c r="K140" i="34"/>
  <c r="L140" i="34"/>
  <c r="M140" i="34"/>
  <c r="N140" i="34"/>
  <c r="O140" i="34"/>
  <c r="P140" i="34"/>
  <c r="Q140" i="34"/>
  <c r="R140" i="34"/>
  <c r="F141" i="34"/>
  <c r="AN141" i="34" s="1"/>
  <c r="G141" i="34"/>
  <c r="AT141" i="34" s="1"/>
  <c r="H141" i="34"/>
  <c r="I141" i="34"/>
  <c r="J141" i="34"/>
  <c r="K141" i="34"/>
  <c r="L141" i="34"/>
  <c r="M141" i="34"/>
  <c r="N141" i="34"/>
  <c r="O141" i="34"/>
  <c r="P141" i="34"/>
  <c r="Q141" i="34"/>
  <c r="R141" i="34"/>
  <c r="F142" i="34"/>
  <c r="AE142" i="34" s="1"/>
  <c r="G142" i="34"/>
  <c r="H142" i="34"/>
  <c r="I142" i="34"/>
  <c r="J142" i="34"/>
  <c r="K142" i="34"/>
  <c r="L142" i="34"/>
  <c r="M142" i="34"/>
  <c r="N142" i="34"/>
  <c r="O142" i="34"/>
  <c r="P142" i="34"/>
  <c r="Q142" i="34"/>
  <c r="R142" i="34"/>
  <c r="F143" i="34"/>
  <c r="G143" i="34"/>
  <c r="H143" i="34"/>
  <c r="I143" i="34"/>
  <c r="J143" i="34"/>
  <c r="K143" i="34"/>
  <c r="L143" i="34"/>
  <c r="M143" i="34"/>
  <c r="N143" i="34"/>
  <c r="O143" i="34"/>
  <c r="P143" i="34"/>
  <c r="Q143" i="34"/>
  <c r="R143" i="34"/>
  <c r="F144" i="34"/>
  <c r="G144" i="34"/>
  <c r="AW144" i="34" s="1"/>
  <c r="H144" i="34"/>
  <c r="I144" i="34"/>
  <c r="J144" i="34"/>
  <c r="K144" i="34"/>
  <c r="L144" i="34"/>
  <c r="M144" i="34"/>
  <c r="N144" i="34"/>
  <c r="O144" i="34"/>
  <c r="P144" i="34"/>
  <c r="Q144" i="34"/>
  <c r="R144" i="34"/>
  <c r="F145" i="34"/>
  <c r="AN145" i="34" s="1"/>
  <c r="G145" i="34"/>
  <c r="AH145" i="34" s="1"/>
  <c r="H145" i="34"/>
  <c r="I145" i="34"/>
  <c r="J145" i="34"/>
  <c r="K145" i="34"/>
  <c r="L145" i="34"/>
  <c r="M145" i="34"/>
  <c r="N145" i="34"/>
  <c r="O145" i="34"/>
  <c r="P145" i="34"/>
  <c r="Q145" i="34"/>
  <c r="R145" i="34"/>
  <c r="F146" i="34"/>
  <c r="AQ146" i="34" s="1"/>
  <c r="G146" i="34"/>
  <c r="H146" i="34"/>
  <c r="I146" i="34"/>
  <c r="J146" i="34"/>
  <c r="K146" i="34"/>
  <c r="L146" i="34"/>
  <c r="M146" i="34"/>
  <c r="N146" i="34"/>
  <c r="O146" i="34"/>
  <c r="P146" i="34"/>
  <c r="Q146" i="34"/>
  <c r="R146" i="34"/>
  <c r="F147" i="34"/>
  <c r="G147" i="34"/>
  <c r="H147" i="34"/>
  <c r="I147" i="34"/>
  <c r="J147" i="34"/>
  <c r="K147" i="34"/>
  <c r="L147" i="34"/>
  <c r="M147" i="34"/>
  <c r="N147" i="34"/>
  <c r="O147" i="34"/>
  <c r="P147" i="34"/>
  <c r="Q147" i="34"/>
  <c r="R147" i="34"/>
  <c r="F148" i="34"/>
  <c r="G148" i="34"/>
  <c r="AK148" i="34" s="1"/>
  <c r="H148" i="34"/>
  <c r="I148" i="34"/>
  <c r="J148" i="34"/>
  <c r="K148" i="34"/>
  <c r="L148" i="34"/>
  <c r="M148" i="34"/>
  <c r="N148" i="34"/>
  <c r="O148" i="34"/>
  <c r="P148" i="34"/>
  <c r="Q148" i="34"/>
  <c r="R148" i="34"/>
  <c r="F149" i="34"/>
  <c r="AN149" i="34" s="1"/>
  <c r="G149" i="34"/>
  <c r="AT149" i="34" s="1"/>
  <c r="H149" i="34"/>
  <c r="I149" i="34"/>
  <c r="J149" i="34"/>
  <c r="K149" i="34"/>
  <c r="L149" i="34"/>
  <c r="M149" i="34"/>
  <c r="N149" i="34"/>
  <c r="O149" i="34"/>
  <c r="P149" i="34"/>
  <c r="Q149" i="34"/>
  <c r="R149" i="34"/>
  <c r="F150" i="34"/>
  <c r="AE150" i="34" s="1"/>
  <c r="G150" i="34"/>
  <c r="H150" i="34"/>
  <c r="I150" i="34"/>
  <c r="J150" i="34"/>
  <c r="K150" i="34"/>
  <c r="L150" i="34"/>
  <c r="M150" i="34"/>
  <c r="N150" i="34"/>
  <c r="O150" i="34"/>
  <c r="P150" i="34"/>
  <c r="Q150" i="34"/>
  <c r="R150" i="34"/>
  <c r="F151" i="34"/>
  <c r="G151" i="34"/>
  <c r="H151" i="34"/>
  <c r="I151" i="34"/>
  <c r="J151" i="34"/>
  <c r="K151" i="34"/>
  <c r="L151" i="34"/>
  <c r="M151" i="34"/>
  <c r="N151" i="34"/>
  <c r="O151" i="34"/>
  <c r="P151" i="34"/>
  <c r="Q151" i="34"/>
  <c r="R151" i="34"/>
  <c r="F152" i="34"/>
  <c r="G152" i="34"/>
  <c r="Y152" i="34" s="1"/>
  <c r="H152" i="34"/>
  <c r="I152" i="34"/>
  <c r="J152" i="34"/>
  <c r="K152" i="34"/>
  <c r="L152" i="34"/>
  <c r="M152" i="34"/>
  <c r="N152" i="34"/>
  <c r="O152" i="34"/>
  <c r="P152" i="34"/>
  <c r="Q152" i="34"/>
  <c r="R152" i="34"/>
  <c r="F153" i="34"/>
  <c r="AN153" i="34" s="1"/>
  <c r="G153" i="34"/>
  <c r="AH153" i="34" s="1"/>
  <c r="H153" i="34"/>
  <c r="I153" i="34"/>
  <c r="J153" i="34"/>
  <c r="K153" i="34"/>
  <c r="L153" i="34"/>
  <c r="M153" i="34"/>
  <c r="N153" i="34"/>
  <c r="O153" i="34"/>
  <c r="P153" i="34"/>
  <c r="Q153" i="34"/>
  <c r="R153" i="34"/>
  <c r="F154" i="34"/>
  <c r="AK154" i="34" s="1"/>
  <c r="G154" i="34"/>
  <c r="H154" i="34"/>
  <c r="I154" i="34"/>
  <c r="AW154" i="34" s="1"/>
  <c r="J154" i="34"/>
  <c r="K154" i="34"/>
  <c r="L154" i="34"/>
  <c r="M154" i="34"/>
  <c r="N154" i="34"/>
  <c r="O154" i="34"/>
  <c r="P154" i="34"/>
  <c r="Q154" i="34"/>
  <c r="R154" i="34"/>
  <c r="F155" i="34"/>
  <c r="AB155" i="34" s="1"/>
  <c r="G155" i="34"/>
  <c r="H155" i="34"/>
  <c r="I155" i="34"/>
  <c r="AT155" i="34" s="1"/>
  <c r="J155" i="34"/>
  <c r="K155" i="34"/>
  <c r="L155" i="34"/>
  <c r="M155" i="34"/>
  <c r="N155" i="34"/>
  <c r="O155" i="34"/>
  <c r="P155" i="34"/>
  <c r="Q155" i="34"/>
  <c r="R155" i="34"/>
  <c r="F156" i="34"/>
  <c r="G156" i="34"/>
  <c r="Y156" i="34" s="1"/>
  <c r="H156" i="34"/>
  <c r="I156" i="34"/>
  <c r="J156" i="34"/>
  <c r="K156" i="34"/>
  <c r="L156" i="34"/>
  <c r="M156" i="34"/>
  <c r="N156" i="34"/>
  <c r="O156" i="34"/>
  <c r="P156" i="34"/>
  <c r="Q156" i="34"/>
  <c r="R156" i="34"/>
  <c r="F157" i="34"/>
  <c r="AN157" i="34" s="1"/>
  <c r="G157" i="34"/>
  <c r="AH157" i="34" s="1"/>
  <c r="H157" i="34"/>
  <c r="I157" i="34"/>
  <c r="J157" i="34"/>
  <c r="K157" i="34"/>
  <c r="L157" i="34"/>
  <c r="M157" i="34"/>
  <c r="N157" i="34"/>
  <c r="O157" i="34"/>
  <c r="P157" i="34"/>
  <c r="Q157" i="34"/>
  <c r="R157" i="34"/>
  <c r="F158" i="34"/>
  <c r="AK158" i="34" s="1"/>
  <c r="G158" i="34"/>
  <c r="H158" i="34"/>
  <c r="I158" i="34"/>
  <c r="AW158" i="34" s="1"/>
  <c r="J158" i="34"/>
  <c r="K158" i="34"/>
  <c r="L158" i="34"/>
  <c r="M158" i="34"/>
  <c r="N158" i="34"/>
  <c r="O158" i="34"/>
  <c r="P158" i="34"/>
  <c r="Q158" i="34"/>
  <c r="R158" i="34"/>
  <c r="F159" i="34"/>
  <c r="AB159" i="34" s="1"/>
  <c r="G159" i="34"/>
  <c r="H159" i="34"/>
  <c r="I159" i="34"/>
  <c r="AZ159" i="34" s="1"/>
  <c r="J159" i="34"/>
  <c r="K159" i="34"/>
  <c r="L159" i="34"/>
  <c r="M159" i="34"/>
  <c r="N159" i="34"/>
  <c r="O159" i="34"/>
  <c r="P159" i="34"/>
  <c r="Q159" i="34"/>
  <c r="R159" i="34"/>
  <c r="F160" i="34"/>
  <c r="G160" i="34"/>
  <c r="Y160" i="34" s="1"/>
  <c r="H160" i="34"/>
  <c r="I160" i="34"/>
  <c r="J160" i="34"/>
  <c r="K160" i="34"/>
  <c r="L160" i="34"/>
  <c r="M160" i="34"/>
  <c r="N160" i="34"/>
  <c r="O160" i="34"/>
  <c r="P160" i="34"/>
  <c r="Q160" i="34"/>
  <c r="R160" i="34"/>
  <c r="F161" i="34"/>
  <c r="AN161" i="34" s="1"/>
  <c r="G161" i="34"/>
  <c r="AH161" i="34" s="1"/>
  <c r="H161" i="34"/>
  <c r="I161" i="34"/>
  <c r="J161" i="34"/>
  <c r="K161" i="34"/>
  <c r="L161" i="34"/>
  <c r="M161" i="34"/>
  <c r="N161" i="34"/>
  <c r="O161" i="34"/>
  <c r="P161" i="34"/>
  <c r="Q161" i="34"/>
  <c r="R161" i="34"/>
  <c r="F162" i="34"/>
  <c r="AK162" i="34" s="1"/>
  <c r="G162" i="34"/>
  <c r="H162" i="34"/>
  <c r="I162" i="34"/>
  <c r="AW162" i="34" s="1"/>
  <c r="J162" i="34"/>
  <c r="K162" i="34"/>
  <c r="L162" i="34"/>
  <c r="M162" i="34"/>
  <c r="N162" i="34"/>
  <c r="O162" i="34"/>
  <c r="P162" i="34"/>
  <c r="Q162" i="34"/>
  <c r="R162" i="34"/>
  <c r="F163" i="34"/>
  <c r="AB163" i="34" s="1"/>
  <c r="G163" i="34"/>
  <c r="H163" i="34"/>
  <c r="I163" i="34"/>
  <c r="AZ163" i="34" s="1"/>
  <c r="J163" i="34"/>
  <c r="K163" i="34"/>
  <c r="L163" i="34"/>
  <c r="M163" i="34"/>
  <c r="N163" i="34"/>
  <c r="O163" i="34"/>
  <c r="P163" i="34"/>
  <c r="Q163" i="34"/>
  <c r="R163" i="34"/>
  <c r="F164" i="34"/>
  <c r="G164" i="34"/>
  <c r="H164" i="34"/>
  <c r="I164" i="34"/>
  <c r="J164" i="34"/>
  <c r="K164" i="34"/>
  <c r="Y164" i="34" s="1"/>
  <c r="L164" i="34"/>
  <c r="M164" i="34"/>
  <c r="N164" i="34"/>
  <c r="O164" i="34"/>
  <c r="P164" i="34"/>
  <c r="Q164" i="34"/>
  <c r="R164" i="34"/>
  <c r="F165" i="34"/>
  <c r="AN165" i="34" s="1"/>
  <c r="G165" i="34"/>
  <c r="H165" i="34"/>
  <c r="AZ165" i="34" s="1"/>
  <c r="I165" i="34"/>
  <c r="J165" i="34"/>
  <c r="K165" i="34"/>
  <c r="L165" i="34"/>
  <c r="M165" i="34"/>
  <c r="N165" i="34"/>
  <c r="O165" i="34"/>
  <c r="P165" i="34"/>
  <c r="Q165" i="34"/>
  <c r="R165" i="34"/>
  <c r="F166" i="34"/>
  <c r="AK166" i="34" s="1"/>
  <c r="G166" i="34"/>
  <c r="H166" i="34"/>
  <c r="I166" i="34"/>
  <c r="J166" i="34"/>
  <c r="K166" i="34"/>
  <c r="L166" i="34"/>
  <c r="M166" i="34"/>
  <c r="N166" i="34"/>
  <c r="O166" i="34"/>
  <c r="P166" i="34"/>
  <c r="Q166" i="34"/>
  <c r="R166" i="34"/>
  <c r="F167" i="34"/>
  <c r="AB167" i="34" s="1"/>
  <c r="G167" i="34"/>
  <c r="H167" i="34"/>
  <c r="I167" i="34"/>
  <c r="J167" i="34"/>
  <c r="K167" i="34"/>
  <c r="L167" i="34"/>
  <c r="M167" i="34"/>
  <c r="N167" i="34"/>
  <c r="O167" i="34"/>
  <c r="P167" i="34"/>
  <c r="Q167" i="34"/>
  <c r="R167" i="34"/>
  <c r="F168" i="34"/>
  <c r="G168" i="34"/>
  <c r="AW168" i="34" s="1"/>
  <c r="H168" i="34"/>
  <c r="I168" i="34"/>
  <c r="J168" i="34"/>
  <c r="K168" i="34"/>
  <c r="L168" i="34"/>
  <c r="M168" i="34"/>
  <c r="N168" i="34"/>
  <c r="O168" i="34"/>
  <c r="P168" i="34"/>
  <c r="Q168" i="34"/>
  <c r="R168" i="34"/>
  <c r="F169" i="34"/>
  <c r="AN169" i="34" s="1"/>
  <c r="G169" i="34"/>
  <c r="AZ169" i="34" s="1"/>
  <c r="H169" i="34"/>
  <c r="I169" i="34"/>
  <c r="J169" i="34"/>
  <c r="K169" i="34"/>
  <c r="L169" i="34"/>
  <c r="M169" i="34"/>
  <c r="N169" i="34"/>
  <c r="O169" i="34"/>
  <c r="P169" i="34"/>
  <c r="Q169" i="34"/>
  <c r="R169" i="34"/>
  <c r="F170" i="34"/>
  <c r="G170" i="34"/>
  <c r="H170" i="34"/>
  <c r="I170" i="34"/>
  <c r="J170" i="34"/>
  <c r="K170" i="34"/>
  <c r="L170" i="34"/>
  <c r="M170" i="34"/>
  <c r="N170" i="34"/>
  <c r="O170" i="34"/>
  <c r="P170" i="34"/>
  <c r="Q170" i="34"/>
  <c r="R170" i="34"/>
  <c r="F171" i="34"/>
  <c r="G171" i="34"/>
  <c r="H171" i="34"/>
  <c r="I171" i="34"/>
  <c r="J171" i="34"/>
  <c r="K171" i="34"/>
  <c r="L171" i="34"/>
  <c r="M171" i="34"/>
  <c r="N171" i="34"/>
  <c r="O171" i="34"/>
  <c r="P171" i="34"/>
  <c r="Q171" i="34"/>
  <c r="R171" i="34"/>
  <c r="F172" i="34"/>
  <c r="G172" i="34"/>
  <c r="AE172" i="34" s="1"/>
  <c r="H172" i="34"/>
  <c r="I172" i="34"/>
  <c r="J172" i="34"/>
  <c r="K172" i="34"/>
  <c r="L172" i="34"/>
  <c r="M172" i="34"/>
  <c r="N172" i="34"/>
  <c r="O172" i="34"/>
  <c r="P172" i="34"/>
  <c r="Q172" i="34"/>
  <c r="R172" i="34"/>
  <c r="F173" i="34"/>
  <c r="G173" i="34"/>
  <c r="AT173" i="34" s="1"/>
  <c r="H173" i="34"/>
  <c r="I173" i="34"/>
  <c r="J173" i="34"/>
  <c r="K173" i="34"/>
  <c r="L173" i="34"/>
  <c r="M173" i="34"/>
  <c r="N173" i="34"/>
  <c r="O173" i="34"/>
  <c r="P173" i="34"/>
  <c r="Q173" i="34"/>
  <c r="R173" i="34"/>
  <c r="F174" i="34"/>
  <c r="G174" i="34"/>
  <c r="H174" i="34"/>
  <c r="AE174" i="34" s="1"/>
  <c r="I174" i="34"/>
  <c r="J174" i="34"/>
  <c r="K174" i="34"/>
  <c r="L174" i="34"/>
  <c r="M174" i="34"/>
  <c r="N174" i="34"/>
  <c r="O174" i="34"/>
  <c r="P174" i="34"/>
  <c r="Q174" i="34"/>
  <c r="R174" i="34"/>
  <c r="F175" i="34"/>
  <c r="G175" i="34"/>
  <c r="H175" i="34"/>
  <c r="AZ175" i="34" s="1"/>
  <c r="I175" i="34"/>
  <c r="J175" i="34"/>
  <c r="K175" i="34"/>
  <c r="L175" i="34"/>
  <c r="M175" i="34"/>
  <c r="N175" i="34"/>
  <c r="O175" i="34"/>
  <c r="P175" i="34"/>
  <c r="Q175" i="34"/>
  <c r="R175" i="34"/>
  <c r="F176" i="34"/>
  <c r="G176" i="34"/>
  <c r="H176" i="34"/>
  <c r="I176" i="34"/>
  <c r="J176" i="34"/>
  <c r="K176" i="34"/>
  <c r="Y176" i="34" s="1"/>
  <c r="L176" i="34"/>
  <c r="AQ176" i="34" s="1"/>
  <c r="M176" i="34"/>
  <c r="N176" i="34"/>
  <c r="O176" i="34"/>
  <c r="P176" i="34"/>
  <c r="Q176" i="34"/>
  <c r="R176" i="34"/>
  <c r="F177" i="34"/>
  <c r="G177" i="34"/>
  <c r="H177" i="34"/>
  <c r="AZ177" i="34" s="1"/>
  <c r="I177" i="34"/>
  <c r="J177" i="34"/>
  <c r="K177" i="34"/>
  <c r="L177" i="34"/>
  <c r="M177" i="34"/>
  <c r="N177" i="34"/>
  <c r="O177" i="34"/>
  <c r="P177" i="34"/>
  <c r="Q177" i="34"/>
  <c r="R177" i="34"/>
  <c r="F178" i="34"/>
  <c r="G178" i="34"/>
  <c r="H178" i="34"/>
  <c r="I178" i="34"/>
  <c r="J178" i="34"/>
  <c r="AW178" i="34" s="1"/>
  <c r="K178" i="34"/>
  <c r="L178" i="34"/>
  <c r="M178" i="34"/>
  <c r="N178" i="34"/>
  <c r="O178" i="34"/>
  <c r="P178" i="34"/>
  <c r="Q178" i="34"/>
  <c r="R178" i="34"/>
  <c r="F179" i="34"/>
  <c r="G179" i="34"/>
  <c r="H179" i="34"/>
  <c r="AT179" i="34" s="1"/>
  <c r="I179" i="34"/>
  <c r="J179" i="34"/>
  <c r="K179" i="34"/>
  <c r="L179" i="34"/>
  <c r="M179" i="34"/>
  <c r="N179" i="34"/>
  <c r="O179" i="34"/>
  <c r="P179" i="34"/>
  <c r="Q179" i="34"/>
  <c r="R179" i="34"/>
  <c r="G3" i="34"/>
  <c r="H3" i="34"/>
  <c r="I3" i="34"/>
  <c r="J3" i="34"/>
  <c r="K3" i="34"/>
  <c r="L3" i="34"/>
  <c r="M3" i="34"/>
  <c r="N3" i="34"/>
  <c r="O3" i="34"/>
  <c r="P3" i="34"/>
  <c r="Q3" i="34"/>
  <c r="R3" i="34"/>
  <c r="F3" i="34"/>
  <c r="D4" i="34"/>
  <c r="E4" i="34"/>
  <c r="D5" i="34"/>
  <c r="E5" i="34"/>
  <c r="D6" i="34"/>
  <c r="E6" i="34"/>
  <c r="D7" i="34"/>
  <c r="E7" i="34"/>
  <c r="D8" i="34"/>
  <c r="E8" i="34"/>
  <c r="D9" i="34"/>
  <c r="E9" i="34"/>
  <c r="D10" i="34"/>
  <c r="E10" i="34"/>
  <c r="D11" i="34"/>
  <c r="E11" i="34"/>
  <c r="D12" i="34"/>
  <c r="E12" i="34"/>
  <c r="D13" i="34"/>
  <c r="E13" i="34"/>
  <c r="D14" i="34"/>
  <c r="E14" i="34"/>
  <c r="D15" i="34"/>
  <c r="E15" i="34"/>
  <c r="D16" i="34"/>
  <c r="E16" i="34"/>
  <c r="D17" i="34"/>
  <c r="E17" i="34"/>
  <c r="D18" i="34"/>
  <c r="E18" i="34"/>
  <c r="D19" i="34"/>
  <c r="E19" i="34"/>
  <c r="D20" i="34"/>
  <c r="E20" i="34"/>
  <c r="D21" i="34"/>
  <c r="E21" i="34"/>
  <c r="D22" i="34"/>
  <c r="E22" i="34"/>
  <c r="D23" i="34"/>
  <c r="E23" i="34"/>
  <c r="D24" i="34"/>
  <c r="E24" i="34"/>
  <c r="D25" i="34"/>
  <c r="E25" i="34"/>
  <c r="D26" i="34"/>
  <c r="E26" i="34"/>
  <c r="D27" i="34"/>
  <c r="E27" i="34"/>
  <c r="D28" i="34"/>
  <c r="E28" i="34"/>
  <c r="D29" i="34"/>
  <c r="E29" i="34"/>
  <c r="D30" i="34"/>
  <c r="E30" i="34"/>
  <c r="D31" i="34"/>
  <c r="E31" i="34"/>
  <c r="D32" i="34"/>
  <c r="E32" i="34"/>
  <c r="D33" i="34"/>
  <c r="E33" i="34"/>
  <c r="D34" i="34"/>
  <c r="E34" i="34"/>
  <c r="D35" i="34"/>
  <c r="E35" i="34"/>
  <c r="D36" i="34"/>
  <c r="E36" i="34"/>
  <c r="D37" i="34"/>
  <c r="E37" i="34"/>
  <c r="D38" i="34"/>
  <c r="E38" i="34"/>
  <c r="D39" i="34"/>
  <c r="E39" i="34"/>
  <c r="D40" i="34"/>
  <c r="E40" i="34"/>
  <c r="D41" i="34"/>
  <c r="E41" i="34"/>
  <c r="D42" i="34"/>
  <c r="E42" i="34"/>
  <c r="D43" i="34"/>
  <c r="E43" i="34"/>
  <c r="D44" i="34"/>
  <c r="E44" i="34"/>
  <c r="D45" i="34"/>
  <c r="E45" i="34"/>
  <c r="D46" i="34"/>
  <c r="E46" i="34"/>
  <c r="D47" i="34"/>
  <c r="E47" i="34"/>
  <c r="D48" i="34"/>
  <c r="E48" i="34"/>
  <c r="D49" i="34"/>
  <c r="E49" i="34"/>
  <c r="D50" i="34"/>
  <c r="E50" i="34"/>
  <c r="D51" i="34"/>
  <c r="E51" i="34"/>
  <c r="D52" i="34"/>
  <c r="E52" i="34"/>
  <c r="D53" i="34"/>
  <c r="E53" i="34"/>
  <c r="D54" i="34"/>
  <c r="E54" i="34"/>
  <c r="D55" i="34"/>
  <c r="E55" i="34"/>
  <c r="D56" i="34"/>
  <c r="E56" i="34"/>
  <c r="D57" i="34"/>
  <c r="E57" i="34"/>
  <c r="D58" i="34"/>
  <c r="E58" i="34"/>
  <c r="D59" i="34"/>
  <c r="E59" i="34"/>
  <c r="D60" i="34"/>
  <c r="E60" i="34"/>
  <c r="D61" i="34"/>
  <c r="E61" i="34"/>
  <c r="D62" i="34"/>
  <c r="E62" i="34"/>
  <c r="D63" i="34"/>
  <c r="E63" i="34"/>
  <c r="D64" i="34"/>
  <c r="E64" i="34"/>
  <c r="D65" i="34"/>
  <c r="E65" i="34"/>
  <c r="D66" i="34"/>
  <c r="E66" i="34"/>
  <c r="D67" i="34"/>
  <c r="E67" i="34"/>
  <c r="D68" i="34"/>
  <c r="E68" i="34"/>
  <c r="D69" i="34"/>
  <c r="E69" i="34"/>
  <c r="D70" i="34"/>
  <c r="E70" i="34"/>
  <c r="D71" i="34"/>
  <c r="E71" i="34"/>
  <c r="D72" i="34"/>
  <c r="E72" i="34"/>
  <c r="D73" i="34"/>
  <c r="E73" i="34"/>
  <c r="D74" i="34"/>
  <c r="E74" i="34"/>
  <c r="D75" i="34"/>
  <c r="E75" i="34"/>
  <c r="D76" i="34"/>
  <c r="E76" i="34"/>
  <c r="D77" i="34"/>
  <c r="E77" i="34"/>
  <c r="D78" i="34"/>
  <c r="E78" i="34"/>
  <c r="D79" i="34"/>
  <c r="E79" i="34"/>
  <c r="D80" i="34"/>
  <c r="E80" i="34"/>
  <c r="D81" i="34"/>
  <c r="E81" i="34"/>
  <c r="D82" i="34"/>
  <c r="E82" i="34"/>
  <c r="D83" i="34"/>
  <c r="E83" i="34"/>
  <c r="D84" i="34"/>
  <c r="E84" i="34"/>
  <c r="D85" i="34"/>
  <c r="E85" i="34"/>
  <c r="D86" i="34"/>
  <c r="E86" i="34"/>
  <c r="D87" i="34"/>
  <c r="E87" i="34"/>
  <c r="D88" i="34"/>
  <c r="E88" i="34"/>
  <c r="D89" i="34"/>
  <c r="E89" i="34"/>
  <c r="D90" i="34"/>
  <c r="E90" i="34"/>
  <c r="D91" i="34"/>
  <c r="E91" i="34"/>
  <c r="D92" i="34"/>
  <c r="E92" i="34"/>
  <c r="D93" i="34"/>
  <c r="E93" i="34"/>
  <c r="D94" i="34"/>
  <c r="E94" i="34"/>
  <c r="D95" i="34"/>
  <c r="E95" i="34"/>
  <c r="D96" i="34"/>
  <c r="E96" i="34"/>
  <c r="D97" i="34"/>
  <c r="E97" i="34"/>
  <c r="D98" i="34"/>
  <c r="E98" i="34"/>
  <c r="D99" i="34"/>
  <c r="E99" i="34"/>
  <c r="D100" i="34"/>
  <c r="E100" i="34"/>
  <c r="D101" i="34"/>
  <c r="E101" i="34"/>
  <c r="D102" i="34"/>
  <c r="E102" i="34"/>
  <c r="D103" i="34"/>
  <c r="E103" i="34"/>
  <c r="D104" i="34"/>
  <c r="AZ104" i="34" s="1"/>
  <c r="E104" i="34"/>
  <c r="D105" i="34"/>
  <c r="AZ105" i="34" s="1"/>
  <c r="E105" i="34"/>
  <c r="D106" i="34"/>
  <c r="E106" i="34"/>
  <c r="D107" i="34"/>
  <c r="AW107" i="34" s="1"/>
  <c r="E107" i="34"/>
  <c r="D108" i="34"/>
  <c r="AW108" i="34" s="1"/>
  <c r="E108" i="34"/>
  <c r="D109" i="34"/>
  <c r="AW109" i="34" s="1"/>
  <c r="E109" i="34"/>
  <c r="D110" i="34"/>
  <c r="AT110" i="34" s="1"/>
  <c r="E110" i="34"/>
  <c r="D111" i="34"/>
  <c r="AW111" i="34" s="1"/>
  <c r="E111" i="34"/>
  <c r="D112" i="34"/>
  <c r="AT112" i="34" s="1"/>
  <c r="E112" i="34"/>
  <c r="D113" i="34"/>
  <c r="AW113" i="34" s="1"/>
  <c r="E113" i="34"/>
  <c r="D114" i="34"/>
  <c r="AW114" i="34" s="1"/>
  <c r="E114" i="34"/>
  <c r="D115" i="34"/>
  <c r="AW115" i="34" s="1"/>
  <c r="E115" i="34"/>
  <c r="D116" i="34"/>
  <c r="AW116" i="34" s="1"/>
  <c r="E116" i="34"/>
  <c r="D117" i="34"/>
  <c r="AW117" i="34" s="1"/>
  <c r="E117" i="34"/>
  <c r="D118" i="34"/>
  <c r="E118" i="34"/>
  <c r="D119" i="34"/>
  <c r="AW119" i="34" s="1"/>
  <c r="E119" i="34"/>
  <c r="D120" i="34"/>
  <c r="AW120" i="34" s="1"/>
  <c r="E120" i="34"/>
  <c r="D121" i="34"/>
  <c r="AW121" i="34" s="1"/>
  <c r="E121" i="34"/>
  <c r="D122" i="34"/>
  <c r="E122" i="34"/>
  <c r="D123" i="34"/>
  <c r="E123" i="34"/>
  <c r="D124" i="34"/>
  <c r="E124" i="34"/>
  <c r="D125" i="34"/>
  <c r="E125" i="34"/>
  <c r="D126" i="34"/>
  <c r="E126" i="34"/>
  <c r="D127" i="34"/>
  <c r="E127" i="34"/>
  <c r="D128" i="34"/>
  <c r="E128" i="34"/>
  <c r="D129" i="34"/>
  <c r="E129" i="34"/>
  <c r="D130" i="34"/>
  <c r="E130" i="34"/>
  <c r="D131" i="34"/>
  <c r="E131" i="34"/>
  <c r="D132" i="34"/>
  <c r="E132" i="34"/>
  <c r="D133" i="34"/>
  <c r="E133" i="34"/>
  <c r="D134" i="34"/>
  <c r="E134" i="34"/>
  <c r="D135" i="34"/>
  <c r="E135" i="34"/>
  <c r="D136" i="34"/>
  <c r="E136" i="34"/>
  <c r="D137" i="34"/>
  <c r="E137" i="34"/>
  <c r="D138" i="34"/>
  <c r="E138" i="34"/>
  <c r="D139" i="34"/>
  <c r="E139" i="34"/>
  <c r="D140" i="34"/>
  <c r="E140" i="34"/>
  <c r="D141" i="34"/>
  <c r="E141" i="34"/>
  <c r="D142" i="34"/>
  <c r="E142" i="34"/>
  <c r="D143" i="34"/>
  <c r="E143" i="34"/>
  <c r="D144" i="34"/>
  <c r="E144" i="34"/>
  <c r="D145" i="34"/>
  <c r="E145" i="34"/>
  <c r="D146" i="34"/>
  <c r="E146" i="34"/>
  <c r="D147" i="34"/>
  <c r="E147" i="34"/>
  <c r="D148" i="34"/>
  <c r="E148" i="34"/>
  <c r="D149" i="34"/>
  <c r="E149" i="34"/>
  <c r="D150" i="34"/>
  <c r="E150" i="34"/>
  <c r="D151" i="34"/>
  <c r="E151" i="34"/>
  <c r="D152" i="34"/>
  <c r="E152" i="34"/>
  <c r="D153" i="34"/>
  <c r="E153" i="34"/>
  <c r="D154" i="34"/>
  <c r="E154" i="34"/>
  <c r="D155" i="34"/>
  <c r="E155" i="34"/>
  <c r="D156" i="34"/>
  <c r="E156" i="34"/>
  <c r="D157" i="34"/>
  <c r="E157" i="34"/>
  <c r="D158" i="34"/>
  <c r="E158" i="34"/>
  <c r="D159" i="34"/>
  <c r="E159" i="34"/>
  <c r="D160" i="34"/>
  <c r="E160" i="34"/>
  <c r="D161" i="34"/>
  <c r="E161" i="34"/>
  <c r="D162" i="34"/>
  <c r="E162" i="34"/>
  <c r="D163" i="34"/>
  <c r="E163" i="34"/>
  <c r="D164" i="34"/>
  <c r="E164" i="34"/>
  <c r="D165" i="34"/>
  <c r="E165" i="34"/>
  <c r="D166" i="34"/>
  <c r="E166" i="34"/>
  <c r="D167" i="34"/>
  <c r="E167" i="34"/>
  <c r="D168" i="34"/>
  <c r="E168" i="34"/>
  <c r="D169" i="34"/>
  <c r="E169" i="34"/>
  <c r="D170" i="34"/>
  <c r="E170" i="34"/>
  <c r="D171" i="34"/>
  <c r="E171" i="34"/>
  <c r="D172" i="34"/>
  <c r="E172" i="34"/>
  <c r="D173" i="34"/>
  <c r="E173" i="34"/>
  <c r="D174" i="34"/>
  <c r="E174" i="34"/>
  <c r="D175" i="34"/>
  <c r="E175" i="34"/>
  <c r="D176" i="34"/>
  <c r="E176" i="34"/>
  <c r="D177" i="34"/>
  <c r="E177" i="34"/>
  <c r="D178" i="34"/>
  <c r="E178" i="34"/>
  <c r="D179" i="34"/>
  <c r="E179" i="34"/>
  <c r="C158" i="34"/>
  <c r="C159" i="34"/>
  <c r="C160" i="34"/>
  <c r="C161" i="34"/>
  <c r="C162" i="34"/>
  <c r="C163" i="34"/>
  <c r="C164" i="34"/>
  <c r="C165" i="34"/>
  <c r="C166" i="34"/>
  <c r="C167" i="34"/>
  <c r="C168" i="34"/>
  <c r="C169" i="34"/>
  <c r="C170" i="34"/>
  <c r="C171" i="34"/>
  <c r="C172" i="34"/>
  <c r="C173" i="34"/>
  <c r="C174" i="34"/>
  <c r="C175" i="34"/>
  <c r="C176" i="34"/>
  <c r="C177" i="34"/>
  <c r="C178" i="34"/>
  <c r="C179" i="34"/>
  <c r="C4" i="34"/>
  <c r="C5" i="34"/>
  <c r="C6" i="34"/>
  <c r="C7" i="34"/>
  <c r="C8" i="34"/>
  <c r="C9" i="34"/>
  <c r="C10" i="34"/>
  <c r="C11" i="34"/>
  <c r="C12" i="34"/>
  <c r="C13" i="34"/>
  <c r="C14" i="34"/>
  <c r="C15" i="34"/>
  <c r="C16" i="34"/>
  <c r="C17" i="34"/>
  <c r="C18" i="34"/>
  <c r="C19" i="34"/>
  <c r="C20" i="34"/>
  <c r="C21" i="34"/>
  <c r="C22" i="34"/>
  <c r="C23" i="34"/>
  <c r="C24" i="34"/>
  <c r="C25" i="34"/>
  <c r="C26" i="34"/>
  <c r="C27" i="34"/>
  <c r="C28" i="34"/>
  <c r="C29" i="34"/>
  <c r="C30" i="34"/>
  <c r="C31" i="34"/>
  <c r="C32" i="34"/>
  <c r="C33" i="34"/>
  <c r="C34" i="34"/>
  <c r="C35" i="34"/>
  <c r="C36" i="34"/>
  <c r="C37" i="34"/>
  <c r="C38" i="34"/>
  <c r="C39" i="34"/>
  <c r="C40" i="34"/>
  <c r="C41" i="34"/>
  <c r="C42" i="34"/>
  <c r="C43" i="34"/>
  <c r="C44" i="34"/>
  <c r="C45" i="34"/>
  <c r="C46" i="34"/>
  <c r="C47" i="34"/>
  <c r="C48" i="34"/>
  <c r="C49" i="34"/>
  <c r="C50" i="34"/>
  <c r="C51" i="34"/>
  <c r="C52" i="34"/>
  <c r="C53" i="34"/>
  <c r="C54" i="34"/>
  <c r="C55" i="34"/>
  <c r="C56" i="34"/>
  <c r="C57" i="34"/>
  <c r="C58" i="34"/>
  <c r="C59" i="34"/>
  <c r="C60" i="34"/>
  <c r="C61" i="34"/>
  <c r="C62" i="34"/>
  <c r="C63" i="34"/>
  <c r="C64" i="34"/>
  <c r="C65" i="34"/>
  <c r="C66" i="34"/>
  <c r="C67" i="34"/>
  <c r="C68" i="34"/>
  <c r="C69" i="34"/>
  <c r="C70" i="34"/>
  <c r="C71" i="34"/>
  <c r="C72" i="34"/>
  <c r="C73" i="34"/>
  <c r="C74" i="34"/>
  <c r="C75" i="34"/>
  <c r="C76" i="34"/>
  <c r="C77" i="34"/>
  <c r="C78" i="34"/>
  <c r="C79" i="34"/>
  <c r="C80" i="34"/>
  <c r="C81" i="34"/>
  <c r="C82" i="34"/>
  <c r="C83" i="34"/>
  <c r="C84" i="34"/>
  <c r="C85" i="34"/>
  <c r="C86" i="34"/>
  <c r="C87" i="34"/>
  <c r="C88" i="34"/>
  <c r="C89" i="34"/>
  <c r="C90" i="34"/>
  <c r="C91" i="34"/>
  <c r="C92" i="34"/>
  <c r="C93" i="34"/>
  <c r="C94" i="34"/>
  <c r="C95" i="34"/>
  <c r="C96" i="34"/>
  <c r="C97" i="34"/>
  <c r="C98" i="34"/>
  <c r="C99" i="34"/>
  <c r="C100" i="34"/>
  <c r="C101" i="34"/>
  <c r="C102" i="34"/>
  <c r="C103" i="34"/>
  <c r="C104" i="34"/>
  <c r="C105" i="34"/>
  <c r="C106" i="34"/>
  <c r="C107" i="34"/>
  <c r="C108" i="34"/>
  <c r="C109" i="34"/>
  <c r="C110" i="34"/>
  <c r="C111" i="34"/>
  <c r="C112" i="34"/>
  <c r="C113" i="34"/>
  <c r="C114" i="34"/>
  <c r="C115" i="34"/>
  <c r="C116" i="34"/>
  <c r="C117" i="34"/>
  <c r="C118" i="34"/>
  <c r="C119" i="34"/>
  <c r="C120" i="34"/>
  <c r="C121" i="34"/>
  <c r="C122" i="34"/>
  <c r="C123" i="34"/>
  <c r="C124" i="34"/>
  <c r="C125" i="34"/>
  <c r="C126" i="34"/>
  <c r="C127" i="34"/>
  <c r="C128" i="34"/>
  <c r="C129" i="34"/>
  <c r="C130" i="34"/>
  <c r="C131" i="34"/>
  <c r="C132" i="34"/>
  <c r="C133" i="34"/>
  <c r="C134" i="34"/>
  <c r="C135" i="34"/>
  <c r="C136" i="34"/>
  <c r="C137" i="34"/>
  <c r="C138" i="34"/>
  <c r="C139" i="34"/>
  <c r="C140" i="34"/>
  <c r="C141" i="34"/>
  <c r="C142" i="34"/>
  <c r="C143" i="34"/>
  <c r="C144" i="34"/>
  <c r="C145" i="34"/>
  <c r="C146" i="34"/>
  <c r="C147" i="34"/>
  <c r="C148" i="34"/>
  <c r="C149" i="34"/>
  <c r="C150" i="34"/>
  <c r="C151" i="34"/>
  <c r="C152" i="34"/>
  <c r="C153" i="34"/>
  <c r="C154" i="34"/>
  <c r="C155" i="34"/>
  <c r="C156" i="34"/>
  <c r="C157" i="34"/>
  <c r="F13" i="52" l="1"/>
  <c r="H13" i="52"/>
  <c r="F18" i="52"/>
  <c r="H18" i="52"/>
  <c r="F37" i="52"/>
  <c r="H37" i="52"/>
  <c r="F42" i="52"/>
  <c r="H42" i="52"/>
  <c r="F62" i="52"/>
  <c r="H62" i="52"/>
  <c r="F67" i="52"/>
  <c r="H67" i="52"/>
  <c r="F68" i="52"/>
  <c r="H68" i="52"/>
  <c r="F61" i="52"/>
  <c r="H61" i="52"/>
  <c r="F85" i="52"/>
  <c r="H85" i="52"/>
  <c r="F86" i="52"/>
  <c r="H86" i="52"/>
  <c r="F87" i="52"/>
  <c r="H87" i="52"/>
  <c r="F94" i="52"/>
  <c r="H94" i="52"/>
  <c r="F104" i="52"/>
  <c r="H104" i="52"/>
  <c r="F109" i="52"/>
  <c r="H109" i="52"/>
  <c r="F114" i="52"/>
  <c r="H114" i="52"/>
  <c r="F96" i="52"/>
  <c r="H96" i="52"/>
  <c r="F110" i="52"/>
  <c r="H110" i="52"/>
  <c r="F128" i="52"/>
  <c r="H128" i="52"/>
  <c r="F129" i="52"/>
  <c r="H129" i="52"/>
  <c r="F144" i="52"/>
  <c r="H144" i="52"/>
  <c r="F152" i="52"/>
  <c r="H152" i="52"/>
  <c r="F153" i="52"/>
  <c r="H153" i="52"/>
  <c r="F180" i="52"/>
  <c r="H180" i="52"/>
  <c r="F181" i="52"/>
  <c r="H181" i="52"/>
  <c r="F182" i="52"/>
  <c r="H182" i="52"/>
  <c r="F105" i="52"/>
  <c r="H105" i="52"/>
  <c r="F115" i="52"/>
  <c r="H115" i="52"/>
  <c r="F158" i="52"/>
  <c r="H158" i="52"/>
  <c r="F187" i="52"/>
  <c r="H187" i="52"/>
  <c r="F192" i="52"/>
  <c r="H192" i="52"/>
  <c r="F206" i="52"/>
  <c r="H206" i="52"/>
  <c r="F211" i="52"/>
  <c r="H211" i="52"/>
  <c r="F216" i="52"/>
  <c r="H216" i="52"/>
  <c r="F230" i="52"/>
  <c r="H230" i="52"/>
  <c r="F235" i="52"/>
  <c r="H235" i="52"/>
  <c r="F240" i="52"/>
  <c r="H240" i="52"/>
  <c r="F120" i="52"/>
  <c r="H120" i="52"/>
  <c r="F133" i="52"/>
  <c r="H133" i="52"/>
  <c r="F157" i="52"/>
  <c r="H157" i="52"/>
  <c r="F188" i="52"/>
  <c r="H188" i="52"/>
  <c r="F193" i="52"/>
  <c r="H193" i="52"/>
  <c r="F198" i="52"/>
  <c r="H198" i="52"/>
  <c r="F207" i="52"/>
  <c r="H207" i="52"/>
  <c r="F212" i="52"/>
  <c r="H212" i="52"/>
  <c r="F138" i="52"/>
  <c r="H138" i="52"/>
  <c r="F162" i="52"/>
  <c r="H162" i="52"/>
  <c r="F222" i="52"/>
  <c r="H222" i="52"/>
  <c r="F231" i="52"/>
  <c r="H231" i="52"/>
  <c r="F241" i="52"/>
  <c r="H241" i="52"/>
  <c r="F254" i="52"/>
  <c r="H254" i="52"/>
  <c r="F255" i="52"/>
  <c r="H255" i="52"/>
  <c r="F270" i="52"/>
  <c r="H270" i="52"/>
  <c r="F278" i="52"/>
  <c r="H278" i="52"/>
  <c r="F279" i="52"/>
  <c r="H279" i="52"/>
  <c r="F288" i="52"/>
  <c r="H288" i="52"/>
  <c r="F289" i="52"/>
  <c r="H289" i="52"/>
  <c r="F246" i="52"/>
  <c r="H246" i="52"/>
  <c r="F283" i="52"/>
  <c r="H283" i="52"/>
  <c r="F284" i="52"/>
  <c r="H284" i="52"/>
  <c r="F259" i="52"/>
  <c r="H259" i="52"/>
  <c r="F217" i="52"/>
  <c r="H217" i="52"/>
  <c r="F236" i="52"/>
  <c r="H236" i="52"/>
  <c r="F264" i="52"/>
  <c r="H264" i="52"/>
  <c r="F12" i="52"/>
  <c r="H12" i="52"/>
  <c r="F36" i="52"/>
  <c r="H36" i="52"/>
  <c r="F30" i="52"/>
  <c r="H30" i="52"/>
  <c r="F54" i="52"/>
  <c r="H54" i="52"/>
  <c r="F78" i="52"/>
  <c r="H78" i="52"/>
  <c r="F102" i="52"/>
  <c r="H102" i="52"/>
  <c r="F150" i="52"/>
  <c r="H150" i="52"/>
  <c r="F174" i="52"/>
  <c r="H174" i="52"/>
  <c r="AN168" i="34"/>
  <c r="AB168" i="34"/>
  <c r="AW167" i="34"/>
  <c r="Y167" i="34"/>
  <c r="AE167" i="34"/>
  <c r="AN164" i="34"/>
  <c r="AB164" i="34"/>
  <c r="Y163" i="34"/>
  <c r="AW161" i="34"/>
  <c r="AN160" i="34"/>
  <c r="AB160" i="34"/>
  <c r="Y159" i="34"/>
  <c r="AW157" i="34"/>
  <c r="AZ156" i="34"/>
  <c r="AN156" i="34"/>
  <c r="AB156" i="34"/>
  <c r="Y155" i="34"/>
  <c r="AW153" i="34"/>
  <c r="AZ152" i="34"/>
  <c r="AN152" i="34"/>
  <c r="AB152" i="34"/>
  <c r="AW151" i="34"/>
  <c r="AK151" i="34"/>
  <c r="Y151" i="34"/>
  <c r="AN148" i="34"/>
  <c r="AW147" i="34"/>
  <c r="AK147" i="34"/>
  <c r="Y147" i="34"/>
  <c r="AN144" i="34"/>
  <c r="AW143" i="34"/>
  <c r="AK143" i="34"/>
  <c r="AN140" i="34"/>
  <c r="AZ136" i="34"/>
  <c r="AN136" i="34"/>
  <c r="AB136" i="34"/>
  <c r="AT136" i="34"/>
  <c r="V136" i="34"/>
  <c r="AZ132" i="34"/>
  <c r="V132" i="34"/>
  <c r="AN130" i="34"/>
  <c r="AE129" i="34"/>
  <c r="AK129" i="34"/>
  <c r="V128" i="34"/>
  <c r="AN126" i="34"/>
  <c r="AE125" i="34"/>
  <c r="AK125" i="34"/>
  <c r="AZ124" i="34"/>
  <c r="V124" i="34"/>
  <c r="AN122" i="34"/>
  <c r="AZ120" i="34"/>
  <c r="V120" i="34"/>
  <c r="AN118" i="34"/>
  <c r="AZ116" i="34"/>
  <c r="V116" i="34"/>
  <c r="AN114" i="34"/>
  <c r="AZ112" i="34"/>
  <c r="AN110" i="34"/>
  <c r="AB108" i="34"/>
  <c r="V108" i="34"/>
  <c r="AN106" i="34"/>
  <c r="AB104" i="34"/>
  <c r="V104" i="34"/>
  <c r="AB102" i="34"/>
  <c r="AZ100" i="34"/>
  <c r="AB100" i="34"/>
  <c r="AH100" i="34"/>
  <c r="AN100" i="34"/>
  <c r="V100" i="34"/>
  <c r="AN94" i="34"/>
  <c r="AB94" i="34"/>
  <c r="AQ93" i="34"/>
  <c r="AE93" i="34"/>
  <c r="AZ92" i="34"/>
  <c r="AH92" i="34"/>
  <c r="V92" i="34"/>
  <c r="AT90" i="34"/>
  <c r="AN90" i="34"/>
  <c r="AB90" i="34"/>
  <c r="AQ89" i="34"/>
  <c r="AE89" i="34"/>
  <c r="AZ88" i="34"/>
  <c r="AH88" i="34"/>
  <c r="V88" i="34"/>
  <c r="AT86" i="34"/>
  <c r="AN86" i="34"/>
  <c r="AB86" i="34"/>
  <c r="AZ84" i="34"/>
  <c r="AH84" i="34"/>
  <c r="V84" i="34"/>
  <c r="AT82" i="34"/>
  <c r="AN82" i="34"/>
  <c r="AB82" i="34"/>
  <c r="AZ80" i="34"/>
  <c r="AH80" i="34"/>
  <c r="V80" i="34"/>
  <c r="AT78" i="34"/>
  <c r="AZ76" i="34"/>
  <c r="AH76" i="34"/>
  <c r="V76" i="34"/>
  <c r="AZ72" i="34"/>
  <c r="AN72" i="34"/>
  <c r="AB72" i="34"/>
  <c r="AH72" i="34"/>
  <c r="V72" i="34"/>
  <c r="AW71" i="34"/>
  <c r="AZ68" i="34"/>
  <c r="AN68" i="34"/>
  <c r="AB68" i="34"/>
  <c r="AH68" i="34"/>
  <c r="V68" i="34"/>
  <c r="AW67" i="34"/>
  <c r="AZ64" i="34"/>
  <c r="AN64" i="34"/>
  <c r="AB64" i="34"/>
  <c r="AH64" i="34"/>
  <c r="V64" i="34"/>
  <c r="AW63" i="34"/>
  <c r="AZ60" i="34"/>
  <c r="AN60" i="34"/>
  <c r="AB60" i="34"/>
  <c r="AH60" i="34"/>
  <c r="V60" i="34"/>
  <c r="AW59" i="34"/>
  <c r="AZ56" i="34"/>
  <c r="AN56" i="34"/>
  <c r="AB56" i="34"/>
  <c r="AH56" i="34"/>
  <c r="V56" i="34"/>
  <c r="AZ52" i="34"/>
  <c r="AN52" i="34"/>
  <c r="AB52" i="34"/>
  <c r="AH52" i="34"/>
  <c r="V52" i="34"/>
  <c r="AW51" i="34"/>
  <c r="AZ48" i="34"/>
  <c r="AN48" i="34"/>
  <c r="AB48" i="34"/>
  <c r="AH48" i="34"/>
  <c r="V48" i="34"/>
  <c r="AW47" i="34"/>
  <c r="AZ44" i="34"/>
  <c r="AN44" i="34"/>
  <c r="AB44" i="34"/>
  <c r="AH44" i="34"/>
  <c r="V44" i="34"/>
  <c r="AW43" i="34"/>
  <c r="AZ40" i="34"/>
  <c r="AN40" i="34"/>
  <c r="AB40" i="34"/>
  <c r="AH40" i="34"/>
  <c r="V40" i="34"/>
  <c r="AW39" i="34"/>
  <c r="AZ36" i="34"/>
  <c r="AN36" i="34"/>
  <c r="AB36" i="34"/>
  <c r="AH36" i="34"/>
  <c r="AE3" i="34"/>
  <c r="AQ3" i="34"/>
  <c r="V4" i="34"/>
  <c r="AH4" i="34"/>
  <c r="AT4" i="34"/>
  <c r="Y5" i="34"/>
  <c r="AK5" i="34"/>
  <c r="AW5" i="34"/>
  <c r="AE7" i="34"/>
  <c r="AQ7" i="34"/>
  <c r="V8" i="34"/>
  <c r="AH8" i="34"/>
  <c r="AT8" i="34"/>
  <c r="Y9" i="34"/>
  <c r="AK9" i="34"/>
  <c r="AW9" i="34"/>
  <c r="AB10" i="34"/>
  <c r="AN10" i="34"/>
  <c r="AZ10" i="34"/>
  <c r="AE11" i="34"/>
  <c r="AQ11" i="34"/>
  <c r="V12" i="34"/>
  <c r="AH12" i="34"/>
  <c r="AT12" i="34"/>
  <c r="Y13" i="34"/>
  <c r="AK13" i="34"/>
  <c r="AW13" i="34"/>
  <c r="AB14" i="34"/>
  <c r="AN14" i="34"/>
  <c r="AZ14" i="34"/>
  <c r="AE15" i="34"/>
  <c r="AQ15" i="34"/>
  <c r="V16" i="34"/>
  <c r="AH16" i="34"/>
  <c r="AT16" i="34"/>
  <c r="Y17" i="34"/>
  <c r="AK17" i="34"/>
  <c r="AW17" i="34"/>
  <c r="AB18" i="34"/>
  <c r="AN18" i="34"/>
  <c r="AZ18" i="34"/>
  <c r="AQ19" i="34"/>
  <c r="V20" i="34"/>
  <c r="AH20" i="34"/>
  <c r="Y21" i="34"/>
  <c r="AK21" i="34"/>
  <c r="AW21" i="34"/>
  <c r="AB22" i="34"/>
  <c r="AN22" i="34"/>
  <c r="AZ22" i="34"/>
  <c r="AE23" i="34"/>
  <c r="AQ23" i="34"/>
  <c r="V24" i="34"/>
  <c r="AT24" i="34"/>
  <c r="Y25" i="34"/>
  <c r="AW25" i="34"/>
  <c r="AB26" i="34"/>
  <c r="AN26" i="34"/>
  <c r="AZ26" i="34"/>
  <c r="AE27" i="34"/>
  <c r="AQ27" i="34"/>
  <c r="V28" i="34"/>
  <c r="AT28" i="34"/>
  <c r="Y29" i="34"/>
  <c r="AW29" i="34"/>
  <c r="AB30" i="34"/>
  <c r="AN30" i="34"/>
  <c r="AZ30" i="34"/>
  <c r="AQ31" i="34"/>
  <c r="V32" i="34"/>
  <c r="AH32" i="34"/>
  <c r="AT32" i="34"/>
  <c r="Y33" i="34"/>
  <c r="AK33" i="34"/>
  <c r="AW33" i="34"/>
  <c r="AB34" i="34"/>
  <c r="AZ34" i="34"/>
  <c r="AE35" i="34"/>
  <c r="AQ35" i="34"/>
  <c r="V36" i="34"/>
  <c r="AQ36" i="34"/>
  <c r="AH37" i="34"/>
  <c r="Y38" i="34"/>
  <c r="AE40" i="34"/>
  <c r="V41" i="34"/>
  <c r="AK42" i="34"/>
  <c r="AB43" i="34"/>
  <c r="AQ44" i="34"/>
  <c r="AH45" i="34"/>
  <c r="Y46" i="34"/>
  <c r="AE48" i="34"/>
  <c r="V49" i="34"/>
  <c r="AK50" i="34"/>
  <c r="AB51" i="34"/>
  <c r="AQ52" i="34"/>
  <c r="AH53" i="34"/>
  <c r="AZ53" i="34"/>
  <c r="AQ54" i="34"/>
  <c r="AH55" i="34"/>
  <c r="AQ56" i="34"/>
  <c r="AH57" i="34"/>
  <c r="AZ57" i="34"/>
  <c r="AQ58" i="34"/>
  <c r="Y60" i="34"/>
  <c r="AN61" i="34"/>
  <c r="AE62" i="34"/>
  <c r="AT63" i="34"/>
  <c r="AK64" i="34"/>
  <c r="AB65" i="34"/>
  <c r="AZ65" i="34"/>
  <c r="AQ66" i="34"/>
  <c r="Y68" i="34"/>
  <c r="AN69" i="34"/>
  <c r="AE70" i="34"/>
  <c r="AT71" i="34"/>
  <c r="AK72" i="34"/>
  <c r="AB73" i="34"/>
  <c r="AK74" i="34"/>
  <c r="Y76" i="34"/>
  <c r="V79" i="34"/>
  <c r="AB81" i="34"/>
  <c r="Y84" i="34"/>
  <c r="AH85" i="34"/>
  <c r="AZ85" i="34"/>
  <c r="AQ86" i="34"/>
  <c r="AB89" i="34"/>
  <c r="AB91" i="34"/>
  <c r="AB93" i="34"/>
  <c r="AE94" i="34"/>
  <c r="AH95" i="34"/>
  <c r="AE96" i="34"/>
  <c r="AN97" i="34"/>
  <c r="AZ97" i="34"/>
  <c r="AB99" i="34"/>
  <c r="Y100" i="34"/>
  <c r="AH101" i="34"/>
  <c r="Y104" i="34"/>
  <c r="AE108" i="34"/>
  <c r="AN109" i="34"/>
  <c r="AN111" i="34"/>
  <c r="AN113" i="34"/>
  <c r="AN119" i="34"/>
  <c r="Y120" i="34"/>
  <c r="AT121" i="34"/>
  <c r="AN123" i="34"/>
  <c r="AZ123" i="34"/>
  <c r="AN131" i="34"/>
  <c r="AK132" i="34"/>
  <c r="Y134" i="34"/>
  <c r="AQ134" i="34"/>
  <c r="Y136" i="34"/>
  <c r="AQ136" i="34"/>
  <c r="Y138" i="34"/>
  <c r="AQ138" i="34"/>
  <c r="Y140" i="34"/>
  <c r="AW140" i="34"/>
  <c r="V143" i="34"/>
  <c r="AT143" i="34"/>
  <c r="AK144" i="34"/>
  <c r="AB145" i="34"/>
  <c r="AZ145" i="34"/>
  <c r="AH147" i="34"/>
  <c r="Y148" i="34"/>
  <c r="AW148" i="34"/>
  <c r="V151" i="34"/>
  <c r="AT151" i="34"/>
  <c r="AK152" i="34"/>
  <c r="AB153" i="34"/>
  <c r="AT153" i="34"/>
  <c r="AK156" i="34"/>
  <c r="AB157" i="34"/>
  <c r="AT157" i="34"/>
  <c r="AT159" i="34"/>
  <c r="AK160" i="34"/>
  <c r="AB161" i="34"/>
  <c r="AT161" i="34"/>
  <c r="AT163" i="34"/>
  <c r="AK164" i="34"/>
  <c r="AB165" i="34"/>
  <c r="AZ167" i="34"/>
  <c r="AK168" i="34"/>
  <c r="AB169" i="34"/>
  <c r="AQ170" i="34"/>
  <c r="AH171" i="34"/>
  <c r="Y172" i="34"/>
  <c r="AW172" i="34"/>
  <c r="AN173" i="34"/>
  <c r="V175" i="34"/>
  <c r="AT175" i="34"/>
  <c r="AB177" i="34"/>
  <c r="AQ178" i="34"/>
  <c r="AH179" i="34"/>
  <c r="AN176" i="34"/>
  <c r="AB176" i="34"/>
  <c r="AH174" i="34"/>
  <c r="AT174" i="34"/>
  <c r="V174" i="34"/>
  <c r="AZ174" i="34"/>
  <c r="AN172" i="34"/>
  <c r="AB172" i="34"/>
  <c r="AW171" i="34"/>
  <c r="Y171" i="34"/>
  <c r="AE171" i="34"/>
  <c r="AH170" i="34"/>
  <c r="AQ177" i="34"/>
  <c r="AE177" i="34"/>
  <c r="AW177" i="34"/>
  <c r="AK173" i="34"/>
  <c r="AQ171" i="34"/>
  <c r="AK171" i="34"/>
  <c r="AT170" i="34"/>
  <c r="V170" i="34"/>
  <c r="AZ170" i="34"/>
  <c r="AQ167" i="34"/>
  <c r="AK167" i="34"/>
  <c r="AT166" i="34"/>
  <c r="V166" i="34"/>
  <c r="AZ166" i="34"/>
  <c r="AW165" i="34"/>
  <c r="AE163" i="34"/>
  <c r="AK163" i="34"/>
  <c r="AH162" i="34"/>
  <c r="V162" i="34"/>
  <c r="AZ160" i="34"/>
  <c r="AT160" i="34"/>
  <c r="AE159" i="34"/>
  <c r="AK159" i="34"/>
  <c r="AH158" i="34"/>
  <c r="V158" i="34"/>
  <c r="AT156" i="34"/>
  <c r="AE155" i="34"/>
  <c r="AK155" i="34"/>
  <c r="AH154" i="34"/>
  <c r="V154" i="34"/>
  <c r="AT152" i="34"/>
  <c r="AQ151" i="34"/>
  <c r="AE151" i="34"/>
  <c r="AT150" i="34"/>
  <c r="AH150" i="34"/>
  <c r="V150" i="34"/>
  <c r="AZ150" i="34"/>
  <c r="AB150" i="34"/>
  <c r="AQ147" i="34"/>
  <c r="AE147" i="34"/>
  <c r="AT146" i="34"/>
  <c r="AH146" i="34"/>
  <c r="V146" i="34"/>
  <c r="AZ146" i="34"/>
  <c r="AB146" i="34"/>
  <c r="Y143" i="34"/>
  <c r="AQ143" i="34"/>
  <c r="AE143" i="34"/>
  <c r="AT142" i="34"/>
  <c r="AH142" i="34"/>
  <c r="V142" i="34"/>
  <c r="AZ142" i="34"/>
  <c r="AB142" i="34"/>
  <c r="AW139" i="34"/>
  <c r="AK139" i="34"/>
  <c r="Y139" i="34"/>
  <c r="AQ139" i="34"/>
  <c r="AE139" i="34"/>
  <c r="AW135" i="34"/>
  <c r="AK135" i="34"/>
  <c r="Y135" i="34"/>
  <c r="AQ135" i="34"/>
  <c r="AE135" i="34"/>
  <c r="AB132" i="34"/>
  <c r="AK131" i="34"/>
  <c r="AE131" i="34"/>
  <c r="Y131" i="34"/>
  <c r="AB128" i="34"/>
  <c r="Y127" i="34"/>
  <c r="AB124" i="34"/>
  <c r="Y123" i="34"/>
  <c r="AK119" i="34"/>
  <c r="Y119" i="34"/>
  <c r="AK115" i="34"/>
  <c r="Y115" i="34"/>
  <c r="AB114" i="34"/>
  <c r="AK111" i="34"/>
  <c r="Y111" i="34"/>
  <c r="AK107" i="34"/>
  <c r="Y107" i="34"/>
  <c r="AE107" i="34"/>
  <c r="Y103" i="34"/>
  <c r="AE101" i="34"/>
  <c r="Y99" i="34"/>
  <c r="AN96" i="34"/>
  <c r="AB96" i="34"/>
  <c r="Y91" i="34"/>
  <c r="AW89" i="34"/>
  <c r="Y87" i="34"/>
  <c r="AW85" i="34"/>
  <c r="AQ85" i="34"/>
  <c r="Y83" i="34"/>
  <c r="AW81" i="34"/>
  <c r="AQ81" i="34"/>
  <c r="AN80" i="34"/>
  <c r="Y79" i="34"/>
  <c r="AB78" i="34"/>
  <c r="AW77" i="34"/>
  <c r="AN76" i="34"/>
  <c r="AB76" i="34"/>
  <c r="Y75" i="34"/>
  <c r="AT74" i="34"/>
  <c r="AK71" i="34"/>
  <c r="Y71" i="34"/>
  <c r="AQ71" i="34"/>
  <c r="AE71" i="34"/>
  <c r="AT70" i="34"/>
  <c r="AK67" i="34"/>
  <c r="Y67" i="34"/>
  <c r="AQ67" i="34"/>
  <c r="AE67" i="34"/>
  <c r="AT66" i="34"/>
  <c r="AK63" i="34"/>
  <c r="Y63" i="34"/>
  <c r="AQ63" i="34"/>
  <c r="AE63" i="34"/>
  <c r="AT62" i="34"/>
  <c r="AK59" i="34"/>
  <c r="Y59" i="34"/>
  <c r="AQ59" i="34"/>
  <c r="AE59" i="34"/>
  <c r="AT58" i="34"/>
  <c r="AK55" i="34"/>
  <c r="Y55" i="34"/>
  <c r="AQ55" i="34"/>
  <c r="AE55" i="34"/>
  <c r="AT54" i="34"/>
  <c r="AK51" i="34"/>
  <c r="Y51" i="34"/>
  <c r="AQ51" i="34"/>
  <c r="AE51" i="34"/>
  <c r="AT50" i="34"/>
  <c r="AK47" i="34"/>
  <c r="Y47" i="34"/>
  <c r="AQ47" i="34"/>
  <c r="AE47" i="34"/>
  <c r="AT46" i="34"/>
  <c r="AK43" i="34"/>
  <c r="Y43" i="34"/>
  <c r="AQ43" i="34"/>
  <c r="AE43" i="34"/>
  <c r="AT42" i="34"/>
  <c r="AK39" i="34"/>
  <c r="Y39" i="34"/>
  <c r="AQ39" i="34"/>
  <c r="AE39" i="34"/>
  <c r="AT38" i="34"/>
  <c r="V3" i="34"/>
  <c r="AH3" i="34"/>
  <c r="AT3" i="34"/>
  <c r="Y4" i="34"/>
  <c r="AK4" i="34"/>
  <c r="AW4" i="34"/>
  <c r="AB5" i="34"/>
  <c r="AN5" i="34"/>
  <c r="AZ5" i="34"/>
  <c r="V7" i="34"/>
  <c r="AH7" i="34"/>
  <c r="AT7" i="34"/>
  <c r="Y8" i="34"/>
  <c r="AK8" i="34"/>
  <c r="AW8" i="34"/>
  <c r="AB9" i="34"/>
  <c r="AN9" i="34"/>
  <c r="AZ9" i="34"/>
  <c r="AE10" i="34"/>
  <c r="AQ10" i="34"/>
  <c r="V11" i="34"/>
  <c r="AH11" i="34"/>
  <c r="AT11" i="34"/>
  <c r="Y12" i="34"/>
  <c r="AK12" i="34"/>
  <c r="AW12" i="34"/>
  <c r="AB13" i="34"/>
  <c r="AN13" i="34"/>
  <c r="AZ13" i="34"/>
  <c r="AE14" i="34"/>
  <c r="AQ14" i="34"/>
  <c r="V15" i="34"/>
  <c r="AH15" i="34"/>
  <c r="AT15" i="34"/>
  <c r="Y16" i="34"/>
  <c r="AK16" i="34"/>
  <c r="AW16" i="34"/>
  <c r="AB17" i="34"/>
  <c r="AN17" i="34"/>
  <c r="AZ17" i="34"/>
  <c r="AE18" i="34"/>
  <c r="AQ18" i="34"/>
  <c r="V19" i="34"/>
  <c r="AH19" i="34"/>
  <c r="Y20" i="34"/>
  <c r="AB21" i="34"/>
  <c r="AN21" i="34"/>
  <c r="AZ21" i="34"/>
  <c r="AE22" i="34"/>
  <c r="AQ22" i="34"/>
  <c r="V23" i="34"/>
  <c r="AT23" i="34"/>
  <c r="Y24" i="34"/>
  <c r="AW24" i="34"/>
  <c r="AB25" i="34"/>
  <c r="AN25" i="34"/>
  <c r="AZ25" i="34"/>
  <c r="AE26" i="34"/>
  <c r="AQ26" i="34"/>
  <c r="V27" i="34"/>
  <c r="AT27" i="34"/>
  <c r="Y28" i="34"/>
  <c r="AW28" i="34"/>
  <c r="AB29" i="34"/>
  <c r="AN29" i="34"/>
  <c r="AZ29" i="34"/>
  <c r="AE30" i="34"/>
  <c r="AQ30" i="34"/>
  <c r="V31" i="34"/>
  <c r="AT31" i="34"/>
  <c r="Y32" i="34"/>
  <c r="AK32" i="34"/>
  <c r="AW32" i="34"/>
  <c r="AB33" i="34"/>
  <c r="AZ33" i="34"/>
  <c r="AE34" i="34"/>
  <c r="AQ34" i="34"/>
  <c r="V35" i="34"/>
  <c r="AH35" i="34"/>
  <c r="AT35" i="34"/>
  <c r="Y36" i="34"/>
  <c r="AN37" i="34"/>
  <c r="V39" i="34"/>
  <c r="AT39" i="34"/>
  <c r="AK40" i="34"/>
  <c r="AB41" i="34"/>
  <c r="AZ41" i="34"/>
  <c r="AH43" i="34"/>
  <c r="Y44" i="34"/>
  <c r="AN45" i="34"/>
  <c r="V47" i="34"/>
  <c r="AT47" i="34"/>
  <c r="AK48" i="34"/>
  <c r="AB49" i="34"/>
  <c r="AZ49" i="34"/>
  <c r="AH51" i="34"/>
  <c r="Y52" i="34"/>
  <c r="AN53" i="34"/>
  <c r="AN55" i="34"/>
  <c r="Y56" i="34"/>
  <c r="AN57" i="34"/>
  <c r="AW58" i="34"/>
  <c r="AN59" i="34"/>
  <c r="AE60" i="34"/>
  <c r="V61" i="34"/>
  <c r="AB63" i="34"/>
  <c r="AZ63" i="34"/>
  <c r="AQ64" i="34"/>
  <c r="AH65" i="34"/>
  <c r="AW66" i="34"/>
  <c r="AN67" i="34"/>
  <c r="AE68" i="34"/>
  <c r="V69" i="34"/>
  <c r="AB71" i="34"/>
  <c r="AZ71" i="34"/>
  <c r="AQ72" i="34"/>
  <c r="AH73" i="34"/>
  <c r="AZ73" i="34"/>
  <c r="AH75" i="34"/>
  <c r="AE76" i="34"/>
  <c r="AH77" i="34"/>
  <c r="AT77" i="34"/>
  <c r="AN79" i="34"/>
  <c r="Y80" i="34"/>
  <c r="AT81" i="34"/>
  <c r="AB83" i="34"/>
  <c r="AW86" i="34"/>
  <c r="AH87" i="34"/>
  <c r="AZ87" i="34"/>
  <c r="AQ88" i="34"/>
  <c r="AH89" i="34"/>
  <c r="AQ90" i="34"/>
  <c r="AH91" i="34"/>
  <c r="AZ91" i="34"/>
  <c r="AQ92" i="34"/>
  <c r="AH93" i="34"/>
  <c r="V95" i="34"/>
  <c r="AH99" i="34"/>
  <c r="AE100" i="34"/>
  <c r="AE104" i="34"/>
  <c r="AN105" i="34"/>
  <c r="AB107" i="34"/>
  <c r="AT107" i="34"/>
  <c r="V109" i="34"/>
  <c r="Y110" i="34"/>
  <c r="Y112" i="34"/>
  <c r="AK112" i="34"/>
  <c r="AB113" i="34"/>
  <c r="AH117" i="34"/>
  <c r="V123" i="34"/>
  <c r="Y124" i="34"/>
  <c r="AB125" i="34"/>
  <c r="AN129" i="34"/>
  <c r="AZ129" i="34"/>
  <c r="V131" i="34"/>
  <c r="Y132" i="34"/>
  <c r="AB133" i="34"/>
  <c r="AE134" i="34"/>
  <c r="AN135" i="34"/>
  <c r="AE136" i="34"/>
  <c r="AW136" i="34"/>
  <c r="AN137" i="34"/>
  <c r="AE138" i="34"/>
  <c r="AN139" i="34"/>
  <c r="AE140" i="34"/>
  <c r="V141" i="34"/>
  <c r="AK142" i="34"/>
  <c r="AB143" i="34"/>
  <c r="AZ143" i="34"/>
  <c r="AQ144" i="34"/>
  <c r="Y146" i="34"/>
  <c r="AW146" i="34"/>
  <c r="AN147" i="34"/>
  <c r="AE148" i="34"/>
  <c r="V149" i="34"/>
  <c r="AK150" i="34"/>
  <c r="AB151" i="34"/>
  <c r="AZ151" i="34"/>
  <c r="AZ153" i="34"/>
  <c r="AH155" i="34"/>
  <c r="AZ155" i="34"/>
  <c r="AZ157" i="34"/>
  <c r="AH159" i="34"/>
  <c r="AZ161" i="34"/>
  <c r="AH163" i="34"/>
  <c r="AQ164" i="34"/>
  <c r="AH165" i="34"/>
  <c r="Y166" i="34"/>
  <c r="AQ166" i="34"/>
  <c r="Y168" i="34"/>
  <c r="AQ168" i="34"/>
  <c r="Y170" i="34"/>
  <c r="AW170" i="34"/>
  <c r="AN171" i="34"/>
  <c r="V173" i="34"/>
  <c r="AK174" i="34"/>
  <c r="AB175" i="34"/>
  <c r="AH177" i="34"/>
  <c r="Y178" i="34"/>
  <c r="AN179" i="34"/>
  <c r="AT178" i="34"/>
  <c r="AH178" i="34"/>
  <c r="V178" i="34"/>
  <c r="AN178" i="34"/>
  <c r="AB178" i="34"/>
  <c r="Y177" i="34"/>
  <c r="AH176" i="34"/>
  <c r="AZ176" i="34"/>
  <c r="AT176" i="34"/>
  <c r="AN174" i="34"/>
  <c r="AB174" i="34"/>
  <c r="AE173" i="34"/>
  <c r="AW173" i="34"/>
  <c r="Y173" i="34"/>
  <c r="AH172" i="34"/>
  <c r="AN170" i="34"/>
  <c r="AB170" i="34"/>
  <c r="AE169" i="34"/>
  <c r="AW169" i="34"/>
  <c r="Y169" i="34"/>
  <c r="AN166" i="34"/>
  <c r="AB166" i="34"/>
  <c r="AE165" i="34"/>
  <c r="Y165" i="34"/>
  <c r="AZ164" i="34"/>
  <c r="AT164" i="34"/>
  <c r="AH164" i="34"/>
  <c r="AW163" i="34"/>
  <c r="AN162" i="34"/>
  <c r="AB162" i="34"/>
  <c r="Y161" i="34"/>
  <c r="AW159" i="34"/>
  <c r="AN158" i="34"/>
  <c r="AB158" i="34"/>
  <c r="Y157" i="34"/>
  <c r="AW155" i="34"/>
  <c r="AZ154" i="34"/>
  <c r="AN154" i="34"/>
  <c r="AB154" i="34"/>
  <c r="Y153" i="34"/>
  <c r="AN150" i="34"/>
  <c r="AW149" i="34"/>
  <c r="AK149" i="34"/>
  <c r="Y149" i="34"/>
  <c r="AN146" i="34"/>
  <c r="AW145" i="34"/>
  <c r="AK145" i="34"/>
  <c r="AN142" i="34"/>
  <c r="AW141" i="34"/>
  <c r="AK141" i="34"/>
  <c r="AT138" i="34"/>
  <c r="V138" i="34"/>
  <c r="AZ138" i="34"/>
  <c r="AN138" i="34"/>
  <c r="AB138" i="34"/>
  <c r="AT134" i="34"/>
  <c r="V134" i="34"/>
  <c r="AZ134" i="34"/>
  <c r="AN134" i="34"/>
  <c r="AB134" i="34"/>
  <c r="AN132" i="34"/>
  <c r="AZ130" i="34"/>
  <c r="V130" i="34"/>
  <c r="AN128" i="34"/>
  <c r="AZ128" i="34"/>
  <c r="AK127" i="34"/>
  <c r="AE127" i="34"/>
  <c r="AZ126" i="34"/>
  <c r="V126" i="34"/>
  <c r="AN124" i="34"/>
  <c r="AK123" i="34"/>
  <c r="AE123" i="34"/>
  <c r="AZ122" i="34"/>
  <c r="V122" i="34"/>
  <c r="AN120" i="34"/>
  <c r="AZ118" i="34"/>
  <c r="V118" i="34"/>
  <c r="AZ114" i="34"/>
  <c r="V114" i="34"/>
  <c r="AN112" i="34"/>
  <c r="AZ110" i="34"/>
  <c r="AN108" i="34"/>
  <c r="V106" i="34"/>
  <c r="AB106" i="34"/>
  <c r="AN104" i="34"/>
  <c r="AZ102" i="34"/>
  <c r="V102" i="34"/>
  <c r="AN102" i="34"/>
  <c r="AH98" i="34"/>
  <c r="AZ98" i="34"/>
  <c r="AB98" i="34"/>
  <c r="V98" i="34"/>
  <c r="AN98" i="34"/>
  <c r="AE97" i="34"/>
  <c r="AK97" i="34"/>
  <c r="Y97" i="34"/>
  <c r="AZ96" i="34"/>
  <c r="AH96" i="34"/>
  <c r="AH94" i="34"/>
  <c r="V94" i="34"/>
  <c r="AZ94" i="34"/>
  <c r="AT92" i="34"/>
  <c r="AN92" i="34"/>
  <c r="AB92" i="34"/>
  <c r="AQ91" i="34"/>
  <c r="AE91" i="34"/>
  <c r="AH90" i="34"/>
  <c r="V90" i="34"/>
  <c r="AZ90" i="34"/>
  <c r="AT88" i="34"/>
  <c r="AN88" i="34"/>
  <c r="AB88" i="34"/>
  <c r="AH86" i="34"/>
  <c r="V86" i="34"/>
  <c r="AZ86" i="34"/>
  <c r="AT84" i="34"/>
  <c r="AN84" i="34"/>
  <c r="AB84" i="34"/>
  <c r="AH82" i="34"/>
  <c r="V82" i="34"/>
  <c r="AZ82" i="34"/>
  <c r="AT80" i="34"/>
  <c r="AH78" i="34"/>
  <c r="V78" i="34"/>
  <c r="AZ78" i="34"/>
  <c r="AE75" i="34"/>
  <c r="AH74" i="34"/>
  <c r="V74" i="34"/>
  <c r="AZ74" i="34"/>
  <c r="AN74" i="34"/>
  <c r="AB74" i="34"/>
  <c r="AH70" i="34"/>
  <c r="V70" i="34"/>
  <c r="AZ70" i="34"/>
  <c r="AN70" i="34"/>
  <c r="AB70" i="34"/>
  <c r="AW69" i="34"/>
  <c r="AH66" i="34"/>
  <c r="V66" i="34"/>
  <c r="AZ66" i="34"/>
  <c r="AN66" i="34"/>
  <c r="AB66" i="34"/>
  <c r="AW65" i="34"/>
  <c r="AH62" i="34"/>
  <c r="V62" i="34"/>
  <c r="AZ62" i="34"/>
  <c r="AN62" i="34"/>
  <c r="AB62" i="34"/>
  <c r="AW61" i="34"/>
  <c r="AH58" i="34"/>
  <c r="V58" i="34"/>
  <c r="AZ58" i="34"/>
  <c r="AN58" i="34"/>
  <c r="AB58" i="34"/>
  <c r="AH54" i="34"/>
  <c r="V54" i="34"/>
  <c r="AZ54" i="34"/>
  <c r="AN54" i="34"/>
  <c r="AB54" i="34"/>
  <c r="AH50" i="34"/>
  <c r="V50" i="34"/>
  <c r="AZ50" i="34"/>
  <c r="AN50" i="34"/>
  <c r="AB50" i="34"/>
  <c r="AW49" i="34"/>
  <c r="AH46" i="34"/>
  <c r="V46" i="34"/>
  <c r="AZ46" i="34"/>
  <c r="AN46" i="34"/>
  <c r="AB46" i="34"/>
  <c r="AW45" i="34"/>
  <c r="AH42" i="34"/>
  <c r="V42" i="34"/>
  <c r="AZ42" i="34"/>
  <c r="AN42" i="34"/>
  <c r="AB42" i="34"/>
  <c r="AW41" i="34"/>
  <c r="AH38" i="34"/>
  <c r="V38" i="34"/>
  <c r="AZ38" i="34"/>
  <c r="AN38" i="34"/>
  <c r="AB38" i="34"/>
  <c r="AW37" i="34"/>
  <c r="Y3" i="34"/>
  <c r="AK3" i="34"/>
  <c r="AW3" i="34"/>
  <c r="AB4" i="34"/>
  <c r="AN4" i="34"/>
  <c r="AZ4" i="34"/>
  <c r="AE5" i="34"/>
  <c r="AQ5" i="34"/>
  <c r="Y7" i="34"/>
  <c r="AK7" i="34"/>
  <c r="AW7" i="34"/>
  <c r="AB8" i="34"/>
  <c r="AN8" i="34"/>
  <c r="AZ8" i="34"/>
  <c r="AE9" i="34"/>
  <c r="AQ9" i="34"/>
  <c r="V10" i="34"/>
  <c r="AH10" i="34"/>
  <c r="AT10" i="34"/>
  <c r="Y11" i="34"/>
  <c r="AK11" i="34"/>
  <c r="AW11" i="34"/>
  <c r="AB12" i="34"/>
  <c r="AN12" i="34"/>
  <c r="AZ12" i="34"/>
  <c r="AE13" i="34"/>
  <c r="AQ13" i="34"/>
  <c r="V14" i="34"/>
  <c r="AH14" i="34"/>
  <c r="AT14" i="34"/>
  <c r="Y15" i="34"/>
  <c r="AK15" i="34"/>
  <c r="AW15" i="34"/>
  <c r="AB16" i="34"/>
  <c r="AN16" i="34"/>
  <c r="AZ16" i="34"/>
  <c r="AE17" i="34"/>
  <c r="AQ17" i="34"/>
  <c r="V18" i="34"/>
  <c r="AH18" i="34"/>
  <c r="AT18" i="34"/>
  <c r="Y19" i="34"/>
  <c r="AB20" i="34"/>
  <c r="AZ20" i="34"/>
  <c r="AE21" i="34"/>
  <c r="AQ21" i="34"/>
  <c r="V22" i="34"/>
  <c r="AH22" i="34"/>
  <c r="AT22" i="34"/>
  <c r="Y23" i="34"/>
  <c r="AW23" i="34"/>
  <c r="AB24" i="34"/>
  <c r="AN24" i="34"/>
  <c r="AZ24" i="34"/>
  <c r="AE25" i="34"/>
  <c r="AQ25" i="34"/>
  <c r="V26" i="34"/>
  <c r="AT26" i="34"/>
  <c r="Y27" i="34"/>
  <c r="AW27" i="34"/>
  <c r="AB28" i="34"/>
  <c r="AN28" i="34"/>
  <c r="AZ28" i="34"/>
  <c r="AE29" i="34"/>
  <c r="AQ29" i="34"/>
  <c r="V30" i="34"/>
  <c r="AT30" i="34"/>
  <c r="Y31" i="34"/>
  <c r="AW31" i="34"/>
  <c r="AB32" i="34"/>
  <c r="AZ32" i="34"/>
  <c r="AE33" i="34"/>
  <c r="AQ33" i="34"/>
  <c r="V34" i="34"/>
  <c r="AH34" i="34"/>
  <c r="AT34" i="34"/>
  <c r="Y35" i="34"/>
  <c r="AK35" i="34"/>
  <c r="AW35" i="34"/>
  <c r="AE36" i="34"/>
  <c r="AT37" i="34"/>
  <c r="AK38" i="34"/>
  <c r="AB39" i="34"/>
  <c r="AZ39" i="34"/>
  <c r="AQ40" i="34"/>
  <c r="Y42" i="34"/>
  <c r="AW42" i="34"/>
  <c r="AN43" i="34"/>
  <c r="AE44" i="34"/>
  <c r="AT45" i="34"/>
  <c r="AK46" i="34"/>
  <c r="AB47" i="34"/>
  <c r="AZ47" i="34"/>
  <c r="AQ48" i="34"/>
  <c r="Y50" i="34"/>
  <c r="AW50" i="34"/>
  <c r="AN51" i="34"/>
  <c r="AE52" i="34"/>
  <c r="AT53" i="34"/>
  <c r="AE54" i="34"/>
  <c r="V55" i="34"/>
  <c r="AT55" i="34"/>
  <c r="AE56" i="34"/>
  <c r="AT57" i="34"/>
  <c r="AE58" i="34"/>
  <c r="V59" i="34"/>
  <c r="AT59" i="34"/>
  <c r="AK60" i="34"/>
  <c r="AB61" i="34"/>
  <c r="AQ62" i="34"/>
  <c r="AH63" i="34"/>
  <c r="Y64" i="34"/>
  <c r="AE66" i="34"/>
  <c r="V67" i="34"/>
  <c r="AT67" i="34"/>
  <c r="AK68" i="34"/>
  <c r="AB69" i="34"/>
  <c r="AQ70" i="34"/>
  <c r="AH71" i="34"/>
  <c r="Y72" i="34"/>
  <c r="Y74" i="34"/>
  <c r="V77" i="34"/>
  <c r="AW80" i="34"/>
  <c r="AH81" i="34"/>
  <c r="AQ82" i="34"/>
  <c r="AB85" i="34"/>
  <c r="AN85" i="34"/>
  <c r="V87" i="34"/>
  <c r="Y88" i="34"/>
  <c r="AW88" i="34"/>
  <c r="Y90" i="34"/>
  <c r="AW90" i="34"/>
  <c r="Y92" i="34"/>
  <c r="AW92" i="34"/>
  <c r="AQ94" i="34"/>
  <c r="AB95" i="34"/>
  <c r="AN95" i="34"/>
  <c r="AZ95" i="34"/>
  <c r="AB97" i="34"/>
  <c r="AE98" i="34"/>
  <c r="V101" i="34"/>
  <c r="AZ101" i="34"/>
  <c r="V103" i="34"/>
  <c r="Y106" i="34"/>
  <c r="AZ107" i="34"/>
  <c r="AK108" i="34"/>
  <c r="AT109" i="34"/>
  <c r="AT111" i="34"/>
  <c r="AT113" i="34"/>
  <c r="AZ115" i="34"/>
  <c r="AK116" i="34"/>
  <c r="AN117" i="34"/>
  <c r="Y118" i="34"/>
  <c r="AT119" i="34"/>
  <c r="AN121" i="34"/>
  <c r="Y122" i="34"/>
  <c r="AB123" i="34"/>
  <c r="AE124" i="34"/>
  <c r="AN127" i="34"/>
  <c r="AZ127" i="34"/>
  <c r="AK128" i="34"/>
  <c r="Y130" i="34"/>
  <c r="AB131" i="34"/>
  <c r="AE132" i="34"/>
  <c r="V135" i="34"/>
  <c r="AT135" i="34"/>
  <c r="V137" i="34"/>
  <c r="V139" i="34"/>
  <c r="AT139" i="34"/>
  <c r="AB141" i="34"/>
  <c r="AZ141" i="34"/>
  <c r="AQ142" i="34"/>
  <c r="AH143" i="34"/>
  <c r="Y144" i="34"/>
  <c r="AE146" i="34"/>
  <c r="V147" i="34"/>
  <c r="AT147" i="34"/>
  <c r="AB149" i="34"/>
  <c r="AZ149" i="34"/>
  <c r="AQ150" i="34"/>
  <c r="AH151" i="34"/>
  <c r="AW152" i="34"/>
  <c r="Y154" i="34"/>
  <c r="AN155" i="34"/>
  <c r="AW156" i="34"/>
  <c r="Y158" i="34"/>
  <c r="AN159" i="34"/>
  <c r="AW160" i="34"/>
  <c r="Y162" i="34"/>
  <c r="AN163" i="34"/>
  <c r="AW164" i="34"/>
  <c r="AE166" i="34"/>
  <c r="AW166" i="34"/>
  <c r="AN167" i="34"/>
  <c r="AE168" i="34"/>
  <c r="AE170" i="34"/>
  <c r="V171" i="34"/>
  <c r="AT171" i="34"/>
  <c r="AK172" i="34"/>
  <c r="AB173" i="34"/>
  <c r="AZ173" i="34"/>
  <c r="AQ174" i="34"/>
  <c r="AH175" i="34"/>
  <c r="AW176" i="34"/>
  <c r="AN177" i="34"/>
  <c r="AE178" i="34"/>
  <c r="V179" i="34"/>
  <c r="AT120" i="34"/>
  <c r="AH120" i="34"/>
  <c r="AT118" i="34"/>
  <c r="AH118" i="34"/>
  <c r="AN116" i="34"/>
  <c r="AH116" i="34"/>
  <c r="AZ108" i="34"/>
  <c r="AT108" i="34"/>
  <c r="AT106" i="34"/>
  <c r="AZ106" i="34"/>
  <c r="AW179" i="34"/>
  <c r="AK179" i="34"/>
  <c r="Y179" i="34"/>
  <c r="AQ179" i="34"/>
  <c r="AE179" i="34"/>
  <c r="AZ178" i="34"/>
  <c r="AK177" i="34"/>
  <c r="V176" i="34"/>
  <c r="AW175" i="34"/>
  <c r="AK175" i="34"/>
  <c r="Y175" i="34"/>
  <c r="AQ175" i="34"/>
  <c r="AE175" i="34"/>
  <c r="AQ173" i="34"/>
  <c r="AZ172" i="34"/>
  <c r="AT172" i="34"/>
  <c r="V172" i="34"/>
  <c r="AQ169" i="34"/>
  <c r="AK169" i="34"/>
  <c r="AZ168" i="34"/>
  <c r="AT168" i="34"/>
  <c r="V168" i="34"/>
  <c r="AQ165" i="34"/>
  <c r="AK165" i="34"/>
  <c r="V164" i="34"/>
  <c r="AT162" i="34"/>
  <c r="AZ162" i="34"/>
  <c r="AE161" i="34"/>
  <c r="AK161" i="34"/>
  <c r="AH160" i="34"/>
  <c r="V160" i="34"/>
  <c r="AT158" i="34"/>
  <c r="AZ158" i="34"/>
  <c r="AE157" i="34"/>
  <c r="AK157" i="34"/>
  <c r="AH156" i="34"/>
  <c r="V156" i="34"/>
  <c r="AT154" i="34"/>
  <c r="AE153" i="34"/>
  <c r="AK153" i="34"/>
  <c r="AH152" i="34"/>
  <c r="V152" i="34"/>
  <c r="AQ149" i="34"/>
  <c r="AE149" i="34"/>
  <c r="AZ148" i="34"/>
  <c r="AB148" i="34"/>
  <c r="AT148" i="34"/>
  <c r="AH148" i="34"/>
  <c r="V148" i="34"/>
  <c r="AQ145" i="34"/>
  <c r="AE145" i="34"/>
  <c r="Y145" i="34"/>
  <c r="AZ144" i="34"/>
  <c r="AB144" i="34"/>
  <c r="AT144" i="34"/>
  <c r="AH144" i="34"/>
  <c r="V144" i="34"/>
  <c r="AQ141" i="34"/>
  <c r="AE141" i="34"/>
  <c r="Y141" i="34"/>
  <c r="AZ140" i="34"/>
  <c r="AB140" i="34"/>
  <c r="AT140" i="34"/>
  <c r="AH140" i="34"/>
  <c r="V140" i="34"/>
  <c r="AQ137" i="34"/>
  <c r="AE137" i="34"/>
  <c r="AW137" i="34"/>
  <c r="AK137" i="34"/>
  <c r="Y137" i="34"/>
  <c r="AE133" i="34"/>
  <c r="AK133" i="34"/>
  <c r="Y133" i="34"/>
  <c r="AB130" i="34"/>
  <c r="Y129" i="34"/>
  <c r="AB126" i="34"/>
  <c r="Y125" i="34"/>
  <c r="AB122" i="34"/>
  <c r="AK121" i="34"/>
  <c r="Y121" i="34"/>
  <c r="AK117" i="34"/>
  <c r="Y117" i="34"/>
  <c r="AK113" i="34"/>
  <c r="Y113" i="34"/>
  <c r="AE109" i="34"/>
  <c r="AK109" i="34"/>
  <c r="Y109" i="34"/>
  <c r="AE105" i="34"/>
  <c r="AK105" i="34"/>
  <c r="Y105" i="34"/>
  <c r="AT104" i="34"/>
  <c r="Y101" i="34"/>
  <c r="AE99" i="34"/>
  <c r="V96" i="34"/>
  <c r="Y95" i="34"/>
  <c r="Y93" i="34"/>
  <c r="AW91" i="34"/>
  <c r="Y89" i="34"/>
  <c r="AW87" i="34"/>
  <c r="AQ87" i="34"/>
  <c r="Y85" i="34"/>
  <c r="AW83" i="34"/>
  <c r="AQ83" i="34"/>
  <c r="Y81" i="34"/>
  <c r="AW79" i="34"/>
  <c r="AN78" i="34"/>
  <c r="Y77" i="34"/>
  <c r="AQ73" i="34"/>
  <c r="AE73" i="34"/>
  <c r="AK73" i="34"/>
  <c r="Y73" i="34"/>
  <c r="AT72" i="34"/>
  <c r="AQ69" i="34"/>
  <c r="AE69" i="34"/>
  <c r="AK69" i="34"/>
  <c r="Y69" i="34"/>
  <c r="AT68" i="34"/>
  <c r="AQ65" i="34"/>
  <c r="AE65" i="34"/>
  <c r="AK65" i="34"/>
  <c r="Y65" i="34"/>
  <c r="AT64" i="34"/>
  <c r="AQ61" i="34"/>
  <c r="AE61" i="34"/>
  <c r="AK61" i="34"/>
  <c r="Y61" i="34"/>
  <c r="AT60" i="34"/>
  <c r="AQ57" i="34"/>
  <c r="AE57" i="34"/>
  <c r="AK57" i="34"/>
  <c r="Y57" i="34"/>
  <c r="AT56" i="34"/>
  <c r="AQ53" i="34"/>
  <c r="AE53" i="34"/>
  <c r="AK53" i="34"/>
  <c r="Y53" i="34"/>
  <c r="AT52" i="34"/>
  <c r="AQ49" i="34"/>
  <c r="AE49" i="34"/>
  <c r="AK49" i="34"/>
  <c r="Y49" i="34"/>
  <c r="AT48" i="34"/>
  <c r="AQ45" i="34"/>
  <c r="AE45" i="34"/>
  <c r="AK45" i="34"/>
  <c r="Y45" i="34"/>
  <c r="AT44" i="34"/>
  <c r="AQ41" i="34"/>
  <c r="AE41" i="34"/>
  <c r="AK41" i="34"/>
  <c r="Y41" i="34"/>
  <c r="AT40" i="34"/>
  <c r="AQ37" i="34"/>
  <c r="AE37" i="34"/>
  <c r="AK37" i="34"/>
  <c r="Y37" i="34"/>
  <c r="AT36" i="34"/>
  <c r="AB3" i="34"/>
  <c r="AN3" i="34"/>
  <c r="AZ3" i="34"/>
  <c r="AE4" i="34"/>
  <c r="AQ4" i="34"/>
  <c r="V5" i="34"/>
  <c r="AH5" i="34"/>
  <c r="AT5" i="34"/>
  <c r="AB7" i="34"/>
  <c r="AN7" i="34"/>
  <c r="AZ7" i="34"/>
  <c r="AE8" i="34"/>
  <c r="AQ8" i="34"/>
  <c r="V9" i="34"/>
  <c r="AH9" i="34"/>
  <c r="AT9" i="34"/>
  <c r="Y10" i="34"/>
  <c r="AK10" i="34"/>
  <c r="AW10" i="34"/>
  <c r="AB11" i="34"/>
  <c r="AN11" i="34"/>
  <c r="AZ11" i="34"/>
  <c r="AE12" i="34"/>
  <c r="AQ12" i="34"/>
  <c r="V13" i="34"/>
  <c r="AH13" i="34"/>
  <c r="AT13" i="34"/>
  <c r="Y14" i="34"/>
  <c r="AK14" i="34"/>
  <c r="AW14" i="34"/>
  <c r="AB15" i="34"/>
  <c r="AN15" i="34"/>
  <c r="AZ15" i="34"/>
  <c r="AE16" i="34"/>
  <c r="AQ16" i="34"/>
  <c r="V17" i="34"/>
  <c r="AH17" i="34"/>
  <c r="AT17" i="34"/>
  <c r="Y18" i="34"/>
  <c r="AK18" i="34"/>
  <c r="AW18" i="34"/>
  <c r="AB19" i="34"/>
  <c r="AZ19" i="34"/>
  <c r="AQ20" i="34"/>
  <c r="V21" i="34"/>
  <c r="AH21" i="34"/>
  <c r="AT21" i="34"/>
  <c r="Y22" i="34"/>
  <c r="AK22" i="34"/>
  <c r="AW22" i="34"/>
  <c r="AB23" i="34"/>
  <c r="AN23" i="34"/>
  <c r="AZ23" i="34"/>
  <c r="AE24" i="34"/>
  <c r="AQ24" i="34"/>
  <c r="V25" i="34"/>
  <c r="AT25" i="34"/>
  <c r="Y26" i="34"/>
  <c r="AW26" i="34"/>
  <c r="AB27" i="34"/>
  <c r="AE28" i="34"/>
  <c r="AQ28" i="34"/>
  <c r="V29" i="34"/>
  <c r="AT29" i="34"/>
  <c r="Y30" i="34"/>
  <c r="AW30" i="34"/>
  <c r="AN31" i="34"/>
  <c r="AZ31" i="34"/>
  <c r="AE32" i="34"/>
  <c r="AQ32" i="34"/>
  <c r="V33" i="34"/>
  <c r="AH33" i="34"/>
  <c r="AT33" i="34"/>
  <c r="Y34" i="34"/>
  <c r="AK34" i="34"/>
  <c r="AW34" i="34"/>
  <c r="AB35" i="34"/>
  <c r="AN35" i="34"/>
  <c r="AZ35" i="34"/>
  <c r="AK36" i="34"/>
  <c r="AB37" i="34"/>
  <c r="AZ37" i="34"/>
  <c r="AQ38" i="34"/>
  <c r="AH39" i="34"/>
  <c r="Y40" i="34"/>
  <c r="AW40" i="34"/>
  <c r="AN41" i="34"/>
  <c r="AE42" i="34"/>
  <c r="V43" i="34"/>
  <c r="AT43" i="34"/>
  <c r="AK44" i="34"/>
  <c r="AB45" i="34"/>
  <c r="AZ45" i="34"/>
  <c r="AQ46" i="34"/>
  <c r="AH47" i="34"/>
  <c r="Y48" i="34"/>
  <c r="AW48" i="34"/>
  <c r="AN49" i="34"/>
  <c r="AE50" i="34"/>
  <c r="V51" i="34"/>
  <c r="AT51" i="34"/>
  <c r="AK52" i="34"/>
  <c r="AB53" i="34"/>
  <c r="AK54" i="34"/>
  <c r="AB55" i="34"/>
  <c r="AK56" i="34"/>
  <c r="AB57" i="34"/>
  <c r="AK58" i="34"/>
  <c r="AB59" i="34"/>
  <c r="AZ59" i="34"/>
  <c r="AQ60" i="34"/>
  <c r="AH61" i="34"/>
  <c r="Y62" i="34"/>
  <c r="AW62" i="34"/>
  <c r="AN63" i="34"/>
  <c r="AE64" i="34"/>
  <c r="V65" i="34"/>
  <c r="AT65" i="34"/>
  <c r="AK66" i="34"/>
  <c r="AB67" i="34"/>
  <c r="AZ67" i="34"/>
  <c r="AQ68" i="34"/>
  <c r="AH69" i="34"/>
  <c r="Y70" i="34"/>
  <c r="AW70" i="34"/>
  <c r="AN71" i="34"/>
  <c r="AE72" i="34"/>
  <c r="V73" i="34"/>
  <c r="AT73" i="34"/>
  <c r="AE74" i="34"/>
  <c r="V75" i="34"/>
  <c r="AN75" i="34"/>
  <c r="AZ75" i="34"/>
  <c r="AB77" i="34"/>
  <c r="AN77" i="34"/>
  <c r="Y78" i="34"/>
  <c r="AW78" i="34"/>
  <c r="AH79" i="34"/>
  <c r="AT79" i="34"/>
  <c r="V81" i="34"/>
  <c r="Y82" i="34"/>
  <c r="AW82" i="34"/>
  <c r="AH83" i="34"/>
  <c r="AZ83" i="34"/>
  <c r="AQ84" i="34"/>
  <c r="AT85" i="34"/>
  <c r="AB87" i="34"/>
  <c r="AN87" i="34"/>
  <c r="AE88" i="34"/>
  <c r="V89" i="34"/>
  <c r="AN89" i="34"/>
  <c r="AE90" i="34"/>
  <c r="V91" i="34"/>
  <c r="AN91" i="34"/>
  <c r="AE92" i="34"/>
  <c r="V93" i="34"/>
  <c r="AN93" i="34"/>
  <c r="Y94" i="34"/>
  <c r="Y96" i="34"/>
  <c r="AH97" i="34"/>
  <c r="V99" i="34"/>
  <c r="AN99" i="34"/>
  <c r="AZ99" i="34"/>
  <c r="AB101" i="34"/>
  <c r="Y102" i="34"/>
  <c r="AN103" i="34"/>
  <c r="AZ103" i="34"/>
  <c r="AK104" i="34"/>
  <c r="AB105" i="34"/>
  <c r="AT105" i="34"/>
  <c r="AE106" i="34"/>
  <c r="AW106" i="34"/>
  <c r="AN107" i="34"/>
  <c r="Y108" i="34"/>
  <c r="AZ109" i="34"/>
  <c r="AW110" i="34"/>
  <c r="AZ111" i="34"/>
  <c r="AW112" i="34"/>
  <c r="AZ113" i="34"/>
  <c r="AK114" i="34"/>
  <c r="V115" i="34"/>
  <c r="AN115" i="34"/>
  <c r="Y116" i="34"/>
  <c r="AW118" i="34"/>
  <c r="AH119" i="34"/>
  <c r="AZ119" i="34"/>
  <c r="AK120" i="34"/>
  <c r="AE122" i="34"/>
  <c r="AN125" i="34"/>
  <c r="AZ125" i="34"/>
  <c r="AK126" i="34"/>
  <c r="V127" i="34"/>
  <c r="Y128" i="34"/>
  <c r="AB129" i="34"/>
  <c r="AE130" i="34"/>
  <c r="AN133" i="34"/>
  <c r="AZ133" i="34"/>
  <c r="AK134" i="34"/>
  <c r="AB135" i="34"/>
  <c r="AZ135" i="34"/>
  <c r="AK136" i="34"/>
  <c r="AB137" i="34"/>
  <c r="AZ137" i="34"/>
  <c r="AK138" i="34"/>
  <c r="AB139" i="34"/>
  <c r="AZ139" i="34"/>
  <c r="AQ140" i="34"/>
  <c r="AH141" i="34"/>
  <c r="Y142" i="34"/>
  <c r="AW142" i="34"/>
  <c r="AN143" i="34"/>
  <c r="AE144" i="34"/>
  <c r="V145" i="34"/>
  <c r="AT145" i="34"/>
  <c r="AK146" i="34"/>
  <c r="AB147" i="34"/>
  <c r="AZ147" i="34"/>
  <c r="AQ148" i="34"/>
  <c r="AH149" i="34"/>
  <c r="Y150" i="34"/>
  <c r="AW150" i="34"/>
  <c r="AN151" i="34"/>
  <c r="AE152" i="34"/>
  <c r="V153" i="34"/>
  <c r="AE154" i="34"/>
  <c r="V155" i="34"/>
  <c r="AE156" i="34"/>
  <c r="V157" i="34"/>
  <c r="AE158" i="34"/>
  <c r="V159" i="34"/>
  <c r="AE160" i="34"/>
  <c r="V161" i="34"/>
  <c r="AE162" i="34"/>
  <c r="V163" i="34"/>
  <c r="AE164" i="34"/>
  <c r="V165" i="34"/>
  <c r="AT165" i="34"/>
  <c r="V167" i="34"/>
  <c r="AT167" i="34"/>
  <c r="V169" i="34"/>
  <c r="AT169" i="34"/>
  <c r="AK170" i="34"/>
  <c r="AB171" i="34"/>
  <c r="AZ171" i="34"/>
  <c r="AQ172" i="34"/>
  <c r="AH173" i="34"/>
  <c r="Y174" i="34"/>
  <c r="AW174" i="34"/>
  <c r="AN175" i="34"/>
  <c r="AE176" i="34"/>
  <c r="V177" i="34"/>
  <c r="AT177" i="34"/>
  <c r="AB179" i="34"/>
  <c r="AZ179" i="34"/>
  <c r="B97" i="52"/>
  <c r="C97" i="52"/>
  <c r="E97" i="52" s="1"/>
  <c r="D97" i="52"/>
  <c r="B199" i="52"/>
  <c r="C199" i="52"/>
  <c r="E199" i="52" s="1"/>
  <c r="D199" i="52"/>
  <c r="B139" i="52"/>
  <c r="C139" i="52"/>
  <c r="E139" i="52" s="1"/>
  <c r="D139" i="52"/>
  <c r="B55" i="52"/>
  <c r="C55" i="52"/>
  <c r="E55" i="52" s="1"/>
  <c r="D55" i="52"/>
  <c r="C19" i="52"/>
  <c r="E19" i="52" s="1"/>
  <c r="D19" i="52"/>
  <c r="B19" i="52"/>
  <c r="C43" i="52"/>
  <c r="E43" i="52" s="1"/>
  <c r="D43" i="52"/>
  <c r="B43" i="52"/>
  <c r="B25" i="52"/>
  <c r="C25" i="52"/>
  <c r="E25" i="52" s="1"/>
  <c r="D25" i="52"/>
  <c r="B49" i="52"/>
  <c r="C49" i="52"/>
  <c r="E49" i="52" s="1"/>
  <c r="D49" i="52"/>
  <c r="D69" i="52"/>
  <c r="B69" i="52"/>
  <c r="C69" i="52"/>
  <c r="E69" i="52" s="1"/>
  <c r="B178" i="52"/>
  <c r="C178" i="52"/>
  <c r="E178" i="52" s="1"/>
  <c r="D178" i="52"/>
  <c r="B208" i="52"/>
  <c r="C208" i="52"/>
  <c r="E208" i="52" s="1"/>
  <c r="D208" i="52"/>
  <c r="B106" i="52"/>
  <c r="C106" i="52"/>
  <c r="E106" i="52" s="1"/>
  <c r="D106" i="52"/>
  <c r="B116" i="52"/>
  <c r="C116" i="52"/>
  <c r="E116" i="52" s="1"/>
  <c r="D116" i="52"/>
  <c r="B159" i="52"/>
  <c r="C159" i="52"/>
  <c r="E159" i="52" s="1"/>
  <c r="D159" i="52"/>
  <c r="B154" i="52"/>
  <c r="C154" i="52"/>
  <c r="E154" i="52" s="1"/>
  <c r="D154" i="52"/>
  <c r="B247" i="52"/>
  <c r="C247" i="52"/>
  <c r="E247" i="52" s="1"/>
  <c r="D247" i="52"/>
  <c r="D290" i="52"/>
  <c r="B290" i="52"/>
  <c r="C290" i="52"/>
  <c r="E290" i="52" s="1"/>
  <c r="B218" i="52"/>
  <c r="C218" i="52"/>
  <c r="E218" i="52" s="1"/>
  <c r="D218" i="52"/>
  <c r="B237" i="52"/>
  <c r="C237" i="52"/>
  <c r="E237" i="52" s="1"/>
  <c r="D237" i="52"/>
  <c r="B280" i="52"/>
  <c r="C280" i="52"/>
  <c r="E280" i="52" s="1"/>
  <c r="D280" i="52"/>
  <c r="D183" i="52"/>
  <c r="B183" i="52"/>
  <c r="C183" i="52"/>
  <c r="E183" i="52" s="1"/>
  <c r="B63" i="52"/>
  <c r="D63" i="52"/>
  <c r="C63" i="52"/>
  <c r="E63" i="52" s="1"/>
  <c r="B189" i="52"/>
  <c r="C189" i="52"/>
  <c r="E189" i="52" s="1"/>
  <c r="D189" i="52"/>
  <c r="B213" i="52"/>
  <c r="C213" i="52"/>
  <c r="E213" i="52" s="1"/>
  <c r="D213" i="52"/>
  <c r="B271" i="52"/>
  <c r="D271" i="52"/>
  <c r="C271" i="52"/>
  <c r="E271" i="52" s="1"/>
  <c r="B31" i="52"/>
  <c r="C31" i="52"/>
  <c r="E31" i="52" s="1"/>
  <c r="D31" i="52"/>
  <c r="C88" i="52"/>
  <c r="E88" i="52" s="1"/>
  <c r="D88" i="52"/>
  <c r="B88" i="52"/>
  <c r="B111" i="52"/>
  <c r="C111" i="52"/>
  <c r="E111" i="52" s="1"/>
  <c r="D111" i="52"/>
  <c r="B121" i="52"/>
  <c r="C121" i="52"/>
  <c r="E121" i="52" s="1"/>
  <c r="D121" i="52"/>
  <c r="C14" i="52"/>
  <c r="E14" i="52" s="1"/>
  <c r="D14" i="52"/>
  <c r="B14" i="52"/>
  <c r="C38" i="52"/>
  <c r="E38" i="52" s="1"/>
  <c r="D38" i="52"/>
  <c r="B38" i="52"/>
  <c r="B79" i="52"/>
  <c r="C79" i="52"/>
  <c r="E79" i="52" s="1"/>
  <c r="D79" i="52"/>
  <c r="B74" i="52"/>
  <c r="C74" i="52"/>
  <c r="E74" i="52" s="1"/>
  <c r="D74" i="52"/>
  <c r="B145" i="52"/>
  <c r="D145" i="52"/>
  <c r="C145" i="52"/>
  <c r="E145" i="52" s="1"/>
  <c r="B194" i="52"/>
  <c r="C194" i="52"/>
  <c r="E194" i="52" s="1"/>
  <c r="D194" i="52"/>
  <c r="B134" i="52"/>
  <c r="C134" i="52"/>
  <c r="E134" i="52" s="1"/>
  <c r="D134" i="52"/>
  <c r="B169" i="52"/>
  <c r="C169" i="52"/>
  <c r="E169" i="52" s="1"/>
  <c r="D169" i="52"/>
  <c r="B163" i="52"/>
  <c r="D163" i="52"/>
  <c r="C163" i="52"/>
  <c r="E163" i="52" s="1"/>
  <c r="B223" i="52"/>
  <c r="C223" i="52"/>
  <c r="E223" i="52" s="1"/>
  <c r="D223" i="52"/>
  <c r="B232" i="52"/>
  <c r="C232" i="52"/>
  <c r="E232" i="52" s="1"/>
  <c r="D232" i="52"/>
  <c r="B242" i="52"/>
  <c r="C242" i="52"/>
  <c r="E242" i="52" s="1"/>
  <c r="D242" i="52"/>
  <c r="B260" i="52"/>
  <c r="C260" i="52"/>
  <c r="E260" i="52" s="1"/>
  <c r="D260" i="52"/>
  <c r="C285" i="52"/>
  <c r="E285" i="52" s="1"/>
  <c r="D285" i="52"/>
  <c r="B285" i="52"/>
  <c r="B130" i="52"/>
  <c r="C130" i="52"/>
  <c r="E130" i="52" s="1"/>
  <c r="D130" i="52"/>
  <c r="B265" i="52"/>
  <c r="C265" i="52"/>
  <c r="E265" i="52" s="1"/>
  <c r="D265" i="52"/>
  <c r="B256" i="52"/>
  <c r="C256" i="52"/>
  <c r="E256" i="52" s="1"/>
  <c r="D256" i="52"/>
  <c r="H5" i="52"/>
  <c r="B6" i="52"/>
  <c r="C6" i="52"/>
  <c r="E6" i="52" s="1"/>
  <c r="G6" i="52"/>
  <c r="H6" i="52" l="1"/>
  <c r="F6" i="52"/>
  <c r="F256" i="52"/>
  <c r="H256" i="52"/>
  <c r="F265" i="52"/>
  <c r="H265" i="52"/>
  <c r="F130" i="52"/>
  <c r="H130" i="52"/>
  <c r="F285" i="52"/>
  <c r="H285" i="52"/>
  <c r="F260" i="52"/>
  <c r="H260" i="52"/>
  <c r="F242" i="52"/>
  <c r="H242" i="52"/>
  <c r="F232" i="52"/>
  <c r="H232" i="52"/>
  <c r="F223" i="52"/>
  <c r="H223" i="52"/>
  <c r="F163" i="52"/>
  <c r="H163" i="52"/>
  <c r="F169" i="52"/>
  <c r="H169" i="52"/>
  <c r="F134" i="52"/>
  <c r="H134" i="52"/>
  <c r="F194" i="52"/>
  <c r="H194" i="52"/>
  <c r="F145" i="52"/>
  <c r="H145" i="52"/>
  <c r="F74" i="52"/>
  <c r="H74" i="52"/>
  <c r="F79" i="52"/>
  <c r="H79" i="52"/>
  <c r="F38" i="52"/>
  <c r="H38" i="52"/>
  <c r="F14" i="52"/>
  <c r="H14" i="52"/>
  <c r="F121" i="52"/>
  <c r="H121" i="52"/>
  <c r="F111" i="52"/>
  <c r="H111" i="52"/>
  <c r="F88" i="52"/>
  <c r="H88" i="52"/>
  <c r="F31" i="52"/>
  <c r="H31" i="52"/>
  <c r="F271" i="52"/>
  <c r="H271" i="52"/>
  <c r="F213" i="52"/>
  <c r="H213" i="52"/>
  <c r="F189" i="52"/>
  <c r="H189" i="52"/>
  <c r="F63" i="52"/>
  <c r="H63" i="52"/>
  <c r="F183" i="52"/>
  <c r="H183" i="52"/>
  <c r="F280" i="52"/>
  <c r="H280" i="52"/>
  <c r="F237" i="52"/>
  <c r="H237" i="52"/>
  <c r="F218" i="52"/>
  <c r="H218" i="52"/>
  <c r="F290" i="52"/>
  <c r="H290" i="52"/>
  <c r="F247" i="52"/>
  <c r="H247" i="52"/>
  <c r="F154" i="52"/>
  <c r="H154" i="52"/>
  <c r="F159" i="52"/>
  <c r="H159" i="52"/>
  <c r="F116" i="52"/>
  <c r="H116" i="52"/>
  <c r="F106" i="52"/>
  <c r="H106" i="52"/>
  <c r="F208" i="52"/>
  <c r="H208" i="52"/>
  <c r="F178" i="52"/>
  <c r="H178" i="52"/>
  <c r="F69" i="52"/>
  <c r="H69" i="52"/>
  <c r="F49" i="52"/>
  <c r="H49" i="52"/>
  <c r="F25" i="52"/>
  <c r="H25" i="52"/>
  <c r="F43" i="52"/>
  <c r="H43" i="52"/>
  <c r="F19" i="52"/>
  <c r="H19" i="52"/>
  <c r="F55" i="52"/>
  <c r="H55" i="52"/>
  <c r="F139" i="52"/>
  <c r="H139" i="52"/>
  <c r="F199" i="52"/>
  <c r="H199" i="52"/>
  <c r="F97" i="52"/>
  <c r="H97" i="52"/>
  <c r="D32" i="52"/>
  <c r="B32" i="52"/>
  <c r="C32" i="52"/>
  <c r="E32" i="52" s="1"/>
  <c r="D272" i="52"/>
  <c r="B272" i="52"/>
  <c r="C272" i="52"/>
  <c r="E272" i="52" s="1"/>
  <c r="D214" i="52"/>
  <c r="B214" i="52"/>
  <c r="C214" i="52"/>
  <c r="E214" i="52" s="1"/>
  <c r="D190" i="52"/>
  <c r="B190" i="52"/>
  <c r="C190" i="52"/>
  <c r="E190" i="52" s="1"/>
  <c r="D64" i="52"/>
  <c r="B64" i="52"/>
  <c r="C64" i="52"/>
  <c r="E64" i="52" s="1"/>
  <c r="D184" i="52"/>
  <c r="B184" i="52"/>
  <c r="C184" i="52"/>
  <c r="E184" i="52" s="1"/>
  <c r="B44" i="52"/>
  <c r="C44" i="52"/>
  <c r="E44" i="52" s="1"/>
  <c r="D44" i="52"/>
  <c r="B20" i="52"/>
  <c r="C20" i="52"/>
  <c r="E20" i="52" s="1"/>
  <c r="D20" i="52"/>
  <c r="D286" i="52"/>
  <c r="C286" i="52"/>
  <c r="E286" i="52" s="1"/>
  <c r="B286" i="52"/>
  <c r="D224" i="52"/>
  <c r="B224" i="52"/>
  <c r="C224" i="52"/>
  <c r="E224" i="52" s="1"/>
  <c r="D164" i="52"/>
  <c r="B164" i="52"/>
  <c r="C164" i="52"/>
  <c r="E164" i="52" s="1"/>
  <c r="B135" i="52"/>
  <c r="C135" i="52"/>
  <c r="E135" i="52" s="1"/>
  <c r="D135" i="52"/>
  <c r="D195" i="52"/>
  <c r="B195" i="52"/>
  <c r="C195" i="52"/>
  <c r="E195" i="52" s="1"/>
  <c r="D146" i="52"/>
  <c r="B146" i="52"/>
  <c r="C146" i="52"/>
  <c r="E146" i="52" s="1"/>
  <c r="D122" i="52"/>
  <c r="B122" i="52"/>
  <c r="C122" i="52"/>
  <c r="E122" i="52" s="1"/>
  <c r="D112" i="52"/>
  <c r="B112" i="52"/>
  <c r="C112" i="52"/>
  <c r="E112" i="52" s="1"/>
  <c r="D160" i="52"/>
  <c r="B160" i="52"/>
  <c r="C160" i="52"/>
  <c r="E160" i="52" s="1"/>
  <c r="D117" i="52"/>
  <c r="B117" i="52"/>
  <c r="C117" i="52"/>
  <c r="E117" i="52" s="1"/>
  <c r="B261" i="52"/>
  <c r="C261" i="52"/>
  <c r="E261" i="52" s="1"/>
  <c r="D261" i="52"/>
  <c r="D243" i="52"/>
  <c r="B243" i="52"/>
  <c r="C243" i="52"/>
  <c r="E243" i="52" s="1"/>
  <c r="D170" i="52"/>
  <c r="B170" i="52"/>
  <c r="C170" i="52"/>
  <c r="E170" i="52" s="1"/>
  <c r="D75" i="52"/>
  <c r="B75" i="52"/>
  <c r="C75" i="52"/>
  <c r="E75" i="52" s="1"/>
  <c r="D248" i="52"/>
  <c r="B248" i="52"/>
  <c r="C248" i="52"/>
  <c r="E248" i="52" s="1"/>
  <c r="D70" i="52"/>
  <c r="B70" i="52"/>
  <c r="C70" i="52"/>
  <c r="E70" i="52" s="1"/>
  <c r="B50" i="52"/>
  <c r="C50" i="52"/>
  <c r="E50" i="52" s="1"/>
  <c r="D50" i="52"/>
  <c r="B26" i="52"/>
  <c r="C26" i="52"/>
  <c r="E26" i="52" s="1"/>
  <c r="D26" i="52"/>
  <c r="D56" i="52"/>
  <c r="B56" i="52"/>
  <c r="C56" i="52"/>
  <c r="E56" i="52" s="1"/>
  <c r="B140" i="52"/>
  <c r="C140" i="52"/>
  <c r="E140" i="52" s="1"/>
  <c r="D140" i="52"/>
  <c r="D200" i="52"/>
  <c r="B200" i="52"/>
  <c r="C200" i="52"/>
  <c r="E200" i="52" s="1"/>
  <c r="D98" i="52"/>
  <c r="B98" i="52"/>
  <c r="C98" i="52"/>
  <c r="E98" i="52" s="1"/>
  <c r="B266" i="52"/>
  <c r="C266" i="52"/>
  <c r="E266" i="52" s="1"/>
  <c r="D266" i="52"/>
  <c r="D80" i="52"/>
  <c r="B80" i="52"/>
  <c r="C80" i="52"/>
  <c r="E80" i="52" s="1"/>
  <c r="B39" i="52"/>
  <c r="C39" i="52"/>
  <c r="E39" i="52" s="1"/>
  <c r="D39" i="52"/>
  <c r="B15" i="52"/>
  <c r="C15" i="52"/>
  <c r="E15" i="52" s="1"/>
  <c r="D15" i="52"/>
  <c r="D238" i="52"/>
  <c r="B238" i="52"/>
  <c r="C238" i="52"/>
  <c r="E238" i="52" s="1"/>
  <c r="D219" i="52"/>
  <c r="B219" i="52"/>
  <c r="C219" i="52"/>
  <c r="E219" i="52" s="1"/>
  <c r="C7" i="52"/>
  <c r="E7" i="52" s="1"/>
  <c r="F7" i="52" s="1"/>
  <c r="B7" i="52"/>
  <c r="F219" i="52" l="1"/>
  <c r="H219" i="52"/>
  <c r="F238" i="52"/>
  <c r="H238" i="52"/>
  <c r="F15" i="52"/>
  <c r="H15" i="52"/>
  <c r="F39" i="52"/>
  <c r="H39" i="52"/>
  <c r="F80" i="52"/>
  <c r="H80" i="52"/>
  <c r="F266" i="52"/>
  <c r="H266" i="52"/>
  <c r="F98" i="52"/>
  <c r="H98" i="52"/>
  <c r="F200" i="52"/>
  <c r="H200" i="52"/>
  <c r="F140" i="52"/>
  <c r="H140" i="52"/>
  <c r="F56" i="52"/>
  <c r="H56" i="52"/>
  <c r="F26" i="52"/>
  <c r="H26" i="52"/>
  <c r="F50" i="52"/>
  <c r="H50" i="52"/>
  <c r="F70" i="52"/>
  <c r="H70" i="52"/>
  <c r="F248" i="52"/>
  <c r="H248" i="52"/>
  <c r="F75" i="52"/>
  <c r="H75" i="52"/>
  <c r="F170" i="52"/>
  <c r="H170" i="52"/>
  <c r="F243" i="52"/>
  <c r="H243" i="52"/>
  <c r="F261" i="52"/>
  <c r="H261" i="52"/>
  <c r="F117" i="52"/>
  <c r="H117" i="52"/>
  <c r="F160" i="52"/>
  <c r="H160" i="52"/>
  <c r="F112" i="52"/>
  <c r="H112" i="52"/>
  <c r="F122" i="52"/>
  <c r="H122" i="52"/>
  <c r="F146" i="52"/>
  <c r="H146" i="52"/>
  <c r="F195" i="52"/>
  <c r="H195" i="52"/>
  <c r="F135" i="52"/>
  <c r="H135" i="52"/>
  <c r="F164" i="52"/>
  <c r="H164" i="52"/>
  <c r="F224" i="52"/>
  <c r="H224" i="52"/>
  <c r="F286" i="52"/>
  <c r="H286" i="52"/>
  <c r="F20" i="52"/>
  <c r="H20" i="52"/>
  <c r="F44" i="52"/>
  <c r="H44" i="52"/>
  <c r="F184" i="52"/>
  <c r="H184" i="52"/>
  <c r="F64" i="52"/>
  <c r="H64" i="52"/>
  <c r="F190" i="52"/>
  <c r="H190" i="52"/>
  <c r="F214" i="52"/>
  <c r="H214" i="52"/>
  <c r="F272" i="52"/>
  <c r="H272" i="52"/>
  <c r="F32" i="52"/>
  <c r="H32" i="52"/>
  <c r="H7" i="52"/>
  <c r="C244" i="52"/>
  <c r="E244" i="52" s="1"/>
  <c r="D244" i="52"/>
  <c r="B244" i="52"/>
  <c r="C118" i="52"/>
  <c r="E118" i="52" s="1"/>
  <c r="D118" i="52"/>
  <c r="B118" i="52"/>
  <c r="C99" i="52"/>
  <c r="E99" i="52" s="1"/>
  <c r="D99" i="52"/>
  <c r="B99" i="52"/>
  <c r="C201" i="52"/>
  <c r="E201" i="52" s="1"/>
  <c r="D201" i="52"/>
  <c r="B201" i="52"/>
  <c r="C57" i="52"/>
  <c r="E57" i="52" s="1"/>
  <c r="D57" i="52"/>
  <c r="B57" i="52"/>
  <c r="C76" i="52"/>
  <c r="E76" i="52" s="1"/>
  <c r="B76" i="52"/>
  <c r="D76" i="52"/>
  <c r="C171" i="52"/>
  <c r="E171" i="52" s="1"/>
  <c r="B171" i="52"/>
  <c r="D171" i="52"/>
  <c r="D262" i="52"/>
  <c r="B262" i="52"/>
  <c r="C262" i="52"/>
  <c r="E262" i="52" s="1"/>
  <c r="C147" i="52"/>
  <c r="E147" i="52" s="1"/>
  <c r="D147" i="52"/>
  <c r="B147" i="52"/>
  <c r="C33" i="52"/>
  <c r="E33" i="52" s="1"/>
  <c r="D33" i="52"/>
  <c r="B33" i="52"/>
  <c r="C81" i="52"/>
  <c r="E81" i="52" s="1"/>
  <c r="B81" i="52"/>
  <c r="D81" i="52"/>
  <c r="C249" i="52"/>
  <c r="E249" i="52" s="1"/>
  <c r="D249" i="52"/>
  <c r="B249" i="52"/>
  <c r="C220" i="52"/>
  <c r="E220" i="52" s="1"/>
  <c r="D220" i="52"/>
  <c r="B220" i="52"/>
  <c r="B40" i="52"/>
  <c r="C40" i="52"/>
  <c r="E40" i="52" s="1"/>
  <c r="D40" i="52"/>
  <c r="D267" i="52"/>
  <c r="C267" i="52"/>
  <c r="E267" i="52" s="1"/>
  <c r="B267" i="52"/>
  <c r="D141" i="52"/>
  <c r="C141" i="52"/>
  <c r="E141" i="52" s="1"/>
  <c r="B141" i="52"/>
  <c r="D27" i="52"/>
  <c r="B27" i="52"/>
  <c r="C27" i="52"/>
  <c r="E27" i="52" s="1"/>
  <c r="D51" i="52"/>
  <c r="B51" i="52"/>
  <c r="C51" i="52"/>
  <c r="E51" i="52" s="1"/>
  <c r="C123" i="52"/>
  <c r="E123" i="52" s="1"/>
  <c r="D123" i="52"/>
  <c r="B123" i="52"/>
  <c r="C196" i="52"/>
  <c r="E196" i="52" s="1"/>
  <c r="D196" i="52"/>
  <c r="B196" i="52"/>
  <c r="C225" i="52"/>
  <c r="E225" i="52" s="1"/>
  <c r="D225" i="52"/>
  <c r="B225" i="52"/>
  <c r="B21" i="52"/>
  <c r="C21" i="52"/>
  <c r="E21" i="52" s="1"/>
  <c r="D21" i="52"/>
  <c r="B45" i="52"/>
  <c r="C45" i="52"/>
  <c r="E45" i="52" s="1"/>
  <c r="D45" i="52"/>
  <c r="C273" i="52"/>
  <c r="E273" i="52" s="1"/>
  <c r="D273" i="52"/>
  <c r="B273" i="52"/>
  <c r="B16" i="52"/>
  <c r="C16" i="52"/>
  <c r="E16" i="52" s="1"/>
  <c r="D16" i="52"/>
  <c r="D136" i="52"/>
  <c r="B136" i="52"/>
  <c r="C136" i="52"/>
  <c r="E136" i="52" s="1"/>
  <c r="D165" i="52"/>
  <c r="B165" i="52"/>
  <c r="C165" i="52"/>
  <c r="E165" i="52" s="1"/>
  <c r="C8" i="52"/>
  <c r="E8" i="52" s="1"/>
  <c r="F8" i="52" s="1"/>
  <c r="B8" i="52"/>
  <c r="E3" i="34"/>
  <c r="D3" i="34"/>
  <c r="C3" i="34"/>
  <c r="F165" i="52" l="1"/>
  <c r="H165" i="52"/>
  <c r="F136" i="52"/>
  <c r="H136" i="52"/>
  <c r="F16" i="52"/>
  <c r="H16" i="52"/>
  <c r="F273" i="52"/>
  <c r="Q273" i="52" s="1"/>
  <c r="H273" i="52"/>
  <c r="F45" i="52"/>
  <c r="H45" i="52"/>
  <c r="F21" i="52"/>
  <c r="Q21" i="52" s="1"/>
  <c r="H21" i="52"/>
  <c r="F225" i="52"/>
  <c r="H225" i="52"/>
  <c r="F196" i="52"/>
  <c r="S196" i="52" s="1"/>
  <c r="H196" i="52"/>
  <c r="F123" i="52"/>
  <c r="H123" i="52"/>
  <c r="F51" i="52"/>
  <c r="H51" i="52"/>
  <c r="F27" i="52"/>
  <c r="H27" i="52"/>
  <c r="F141" i="52"/>
  <c r="Q141" i="52" s="1"/>
  <c r="H141" i="52"/>
  <c r="F267" i="52"/>
  <c r="H267" i="52"/>
  <c r="F40" i="52"/>
  <c r="H40" i="52"/>
  <c r="F220" i="52"/>
  <c r="H220" i="52"/>
  <c r="F249" i="52"/>
  <c r="I249" i="52" s="1"/>
  <c r="H249" i="52"/>
  <c r="F81" i="52"/>
  <c r="H81" i="52"/>
  <c r="F33" i="52"/>
  <c r="H33" i="52"/>
  <c r="F147" i="52"/>
  <c r="H147" i="52"/>
  <c r="F262" i="52"/>
  <c r="J262" i="52" s="1"/>
  <c r="H262" i="52"/>
  <c r="F171" i="52"/>
  <c r="H171" i="52"/>
  <c r="F76" i="52"/>
  <c r="H76" i="52"/>
  <c r="F57" i="52"/>
  <c r="H57" i="52"/>
  <c r="F201" i="52"/>
  <c r="O201" i="52" s="1"/>
  <c r="H201" i="52"/>
  <c r="F99" i="52"/>
  <c r="I99" i="52" s="1"/>
  <c r="H99" i="52"/>
  <c r="F118" i="52"/>
  <c r="H118" i="52"/>
  <c r="F244" i="52"/>
  <c r="H244" i="52"/>
  <c r="I21" i="52"/>
  <c r="M45" i="52"/>
  <c r="I49" i="52"/>
  <c r="Q49" i="52"/>
  <c r="I54" i="52"/>
  <c r="Q54" i="52"/>
  <c r="M55" i="52"/>
  <c r="I59" i="52"/>
  <c r="Q59" i="52"/>
  <c r="M68" i="52"/>
  <c r="I69" i="52"/>
  <c r="Q69" i="52"/>
  <c r="M70" i="52"/>
  <c r="I71" i="52"/>
  <c r="Q71" i="52"/>
  <c r="M72" i="52"/>
  <c r="I83" i="52"/>
  <c r="Q83" i="52"/>
  <c r="M84" i="52"/>
  <c r="I85" i="52"/>
  <c r="Q85" i="52"/>
  <c r="M95" i="52"/>
  <c r="I96" i="52"/>
  <c r="Q96" i="52"/>
  <c r="M97" i="52"/>
  <c r="I98" i="52"/>
  <c r="Q98" i="52"/>
  <c r="M101" i="52"/>
  <c r="I108" i="52"/>
  <c r="Q108" i="52"/>
  <c r="M111" i="52"/>
  <c r="I112" i="52"/>
  <c r="Q112" i="52"/>
  <c r="M113" i="52"/>
  <c r="I114" i="52"/>
  <c r="Q114" i="52"/>
  <c r="M115" i="52"/>
  <c r="I116" i="52"/>
  <c r="Q116" i="52"/>
  <c r="M117" i="52"/>
  <c r="I118" i="52"/>
  <c r="Q118" i="52"/>
  <c r="M120" i="52"/>
  <c r="I121" i="52"/>
  <c r="Q121" i="52"/>
  <c r="I125" i="52"/>
  <c r="Q125" i="52"/>
  <c r="M126" i="52"/>
  <c r="I130" i="52"/>
  <c r="Q130" i="52"/>
  <c r="M131" i="52"/>
  <c r="I132" i="52"/>
  <c r="Q132" i="52"/>
  <c r="M133" i="52"/>
  <c r="I134" i="52"/>
  <c r="Q134" i="52"/>
  <c r="M135" i="52"/>
  <c r="I146" i="52"/>
  <c r="Q146" i="52"/>
  <c r="M147" i="52"/>
  <c r="M149" i="52"/>
  <c r="I150" i="52"/>
  <c r="Q150" i="52"/>
  <c r="M158" i="52"/>
  <c r="I159" i="52"/>
  <c r="Q159" i="52"/>
  <c r="J21" i="52"/>
  <c r="R21" i="52"/>
  <c r="N45" i="52"/>
  <c r="J49" i="52"/>
  <c r="R49" i="52"/>
  <c r="J54" i="52"/>
  <c r="R54" i="52"/>
  <c r="N55" i="52"/>
  <c r="J59" i="52"/>
  <c r="R59" i="52"/>
  <c r="N68" i="52"/>
  <c r="J69" i="52"/>
  <c r="R69" i="52"/>
  <c r="N70" i="52"/>
  <c r="J71" i="52"/>
  <c r="R71" i="52"/>
  <c r="N72" i="52"/>
  <c r="J83" i="52"/>
  <c r="R83" i="52"/>
  <c r="N84" i="52"/>
  <c r="J85" i="52"/>
  <c r="R85" i="52"/>
  <c r="N95" i="52"/>
  <c r="J96" i="52"/>
  <c r="R96" i="52"/>
  <c r="N97" i="52"/>
  <c r="J98" i="52"/>
  <c r="R98" i="52"/>
  <c r="N99" i="52"/>
  <c r="N101" i="52"/>
  <c r="J108" i="52"/>
  <c r="R108" i="52"/>
  <c r="N111" i="52"/>
  <c r="J112" i="52"/>
  <c r="R112" i="52"/>
  <c r="N113" i="52"/>
  <c r="J114" i="52"/>
  <c r="R114" i="52"/>
  <c r="N115" i="52"/>
  <c r="J116" i="52"/>
  <c r="R116" i="52"/>
  <c r="N117" i="52"/>
  <c r="J118" i="52"/>
  <c r="R118" i="52"/>
  <c r="N120" i="52"/>
  <c r="J121" i="52"/>
  <c r="R121" i="52"/>
  <c r="J125" i="52"/>
  <c r="R125" i="52"/>
  <c r="N126" i="52"/>
  <c r="J130" i="52"/>
  <c r="R130" i="52"/>
  <c r="N131" i="52"/>
  <c r="J132" i="52"/>
  <c r="R132" i="52"/>
  <c r="N133" i="52"/>
  <c r="J134" i="52"/>
  <c r="R134" i="52"/>
  <c r="N135" i="52"/>
  <c r="R141" i="52"/>
  <c r="J146" i="52"/>
  <c r="R146" i="52"/>
  <c r="N147" i="52"/>
  <c r="N149" i="52"/>
  <c r="J150" i="52"/>
  <c r="R150" i="52"/>
  <c r="N158" i="52"/>
  <c r="J159" i="52"/>
  <c r="R159" i="52"/>
  <c r="K21" i="52"/>
  <c r="S21" i="52"/>
  <c r="O45" i="52"/>
  <c r="K49" i="52"/>
  <c r="S49" i="52"/>
  <c r="K54" i="52"/>
  <c r="S54" i="52"/>
  <c r="O55" i="52"/>
  <c r="K59" i="52"/>
  <c r="S59" i="52"/>
  <c r="O68" i="52"/>
  <c r="K69" i="52"/>
  <c r="S69" i="52"/>
  <c r="O70" i="52"/>
  <c r="K71" i="52"/>
  <c r="S71" i="52"/>
  <c r="O72" i="52"/>
  <c r="K83" i="52"/>
  <c r="S83" i="52"/>
  <c r="O84" i="52"/>
  <c r="K85" i="52"/>
  <c r="S85" i="52"/>
  <c r="O95" i="52"/>
  <c r="K96" i="52"/>
  <c r="S96" i="52"/>
  <c r="O97" i="52"/>
  <c r="K98" i="52"/>
  <c r="S98" i="52"/>
  <c r="O99" i="52"/>
  <c r="O101" i="52"/>
  <c r="K108" i="52"/>
  <c r="S108" i="52"/>
  <c r="O111" i="52"/>
  <c r="K112" i="52"/>
  <c r="S112" i="52"/>
  <c r="O113" i="52"/>
  <c r="K114" i="52"/>
  <c r="S114" i="52"/>
  <c r="O115" i="52"/>
  <c r="K116" i="52"/>
  <c r="S116" i="52"/>
  <c r="O117" i="52"/>
  <c r="K118" i="52"/>
  <c r="S118" i="52"/>
  <c r="O120" i="52"/>
  <c r="K121" i="52"/>
  <c r="S121" i="52"/>
  <c r="K125" i="52"/>
  <c r="S125" i="52"/>
  <c r="O126" i="52"/>
  <c r="K130" i="52"/>
  <c r="S130" i="52"/>
  <c r="O131" i="52"/>
  <c r="K132" i="52"/>
  <c r="S132" i="52"/>
  <c r="O133" i="52"/>
  <c r="K134" i="52"/>
  <c r="S134" i="52"/>
  <c r="O135" i="52"/>
  <c r="K146" i="52"/>
  <c r="S146" i="52"/>
  <c r="O147" i="52"/>
  <c r="O149" i="52"/>
  <c r="K150" i="52"/>
  <c r="S150" i="52"/>
  <c r="O158" i="52"/>
  <c r="K159" i="52"/>
  <c r="L21" i="52"/>
  <c r="T21" i="52"/>
  <c r="P45" i="52"/>
  <c r="L49" i="52"/>
  <c r="T49" i="52"/>
  <c r="L54" i="52"/>
  <c r="T54" i="52"/>
  <c r="P55" i="52"/>
  <c r="L59" i="52"/>
  <c r="T59" i="52"/>
  <c r="P68" i="52"/>
  <c r="L69" i="52"/>
  <c r="T69" i="52"/>
  <c r="P70" i="52"/>
  <c r="L71" i="52"/>
  <c r="T71" i="52"/>
  <c r="P72" i="52"/>
  <c r="L83" i="52"/>
  <c r="T83" i="52"/>
  <c r="P84" i="52"/>
  <c r="L85" i="52"/>
  <c r="T85" i="52"/>
  <c r="P95" i="52"/>
  <c r="L96" i="52"/>
  <c r="T96" i="52"/>
  <c r="P97" i="52"/>
  <c r="L98" i="52"/>
  <c r="T98" i="52"/>
  <c r="P101" i="52"/>
  <c r="L108" i="52"/>
  <c r="T108" i="52"/>
  <c r="P111" i="52"/>
  <c r="L112" i="52"/>
  <c r="T112" i="52"/>
  <c r="P113" i="52"/>
  <c r="L114" i="52"/>
  <c r="T114" i="52"/>
  <c r="P115" i="52"/>
  <c r="L116" i="52"/>
  <c r="T116" i="52"/>
  <c r="P117" i="52"/>
  <c r="L118" i="52"/>
  <c r="T118" i="52"/>
  <c r="P120" i="52"/>
  <c r="L121" i="52"/>
  <c r="T121" i="52"/>
  <c r="L125" i="52"/>
  <c r="T125" i="52"/>
  <c r="P126" i="52"/>
  <c r="L130" i="52"/>
  <c r="T130" i="52"/>
  <c r="P131" i="52"/>
  <c r="L132" i="52"/>
  <c r="T132" i="52"/>
  <c r="P133" i="52"/>
  <c r="L134" i="52"/>
  <c r="T134" i="52"/>
  <c r="P135" i="52"/>
  <c r="L146" i="52"/>
  <c r="T146" i="52"/>
  <c r="P147" i="52"/>
  <c r="P149" i="52"/>
  <c r="L150" i="52"/>
  <c r="T150" i="52"/>
  <c r="M21" i="52"/>
  <c r="I45" i="52"/>
  <c r="Q45" i="52"/>
  <c r="M49" i="52"/>
  <c r="M54" i="52"/>
  <c r="I55" i="52"/>
  <c r="Q55" i="52"/>
  <c r="M59" i="52"/>
  <c r="I68" i="52"/>
  <c r="Q68" i="52"/>
  <c r="M69" i="52"/>
  <c r="I70" i="52"/>
  <c r="Q70" i="52"/>
  <c r="M71" i="52"/>
  <c r="I72" i="52"/>
  <c r="Q72" i="52"/>
  <c r="M83" i="52"/>
  <c r="I84" i="52"/>
  <c r="Q84" i="52"/>
  <c r="M85" i="52"/>
  <c r="I95" i="52"/>
  <c r="Q95" i="52"/>
  <c r="M96" i="52"/>
  <c r="I97" i="52"/>
  <c r="Q97" i="52"/>
  <c r="M98" i="52"/>
  <c r="Q99" i="52"/>
  <c r="I101" i="52"/>
  <c r="Q101" i="52"/>
  <c r="M108" i="52"/>
  <c r="I111" i="52"/>
  <c r="Q111" i="52"/>
  <c r="M112" i="52"/>
  <c r="I113" i="52"/>
  <c r="Q113" i="52"/>
  <c r="M114" i="52"/>
  <c r="I115" i="52"/>
  <c r="Q115" i="52"/>
  <c r="M116" i="52"/>
  <c r="I117" i="52"/>
  <c r="Q117" i="52"/>
  <c r="M118" i="52"/>
  <c r="I120" i="52"/>
  <c r="Q120" i="52"/>
  <c r="M121" i="52"/>
  <c r="M125" i="52"/>
  <c r="I126" i="52"/>
  <c r="Q126" i="52"/>
  <c r="M130" i="52"/>
  <c r="I131" i="52"/>
  <c r="Q131" i="52"/>
  <c r="M132" i="52"/>
  <c r="I133" i="52"/>
  <c r="Q133" i="52"/>
  <c r="M134" i="52"/>
  <c r="I135" i="52"/>
  <c r="Q135" i="52"/>
  <c r="M146" i="52"/>
  <c r="I147" i="52"/>
  <c r="Q147" i="52"/>
  <c r="I149" i="52"/>
  <c r="Q149" i="52"/>
  <c r="M150" i="52"/>
  <c r="I158" i="52"/>
  <c r="Q158" i="52"/>
  <c r="M159" i="52"/>
  <c r="I160" i="52"/>
  <c r="Q160" i="52"/>
  <c r="M163" i="52"/>
  <c r="I164" i="52"/>
  <c r="Q164" i="52"/>
  <c r="M165" i="52"/>
  <c r="M167" i="52"/>
  <c r="N21" i="52"/>
  <c r="J45" i="52"/>
  <c r="R45" i="52"/>
  <c r="N49" i="52"/>
  <c r="N54" i="52"/>
  <c r="J55" i="52"/>
  <c r="R55" i="52"/>
  <c r="N59" i="52"/>
  <c r="J68" i="52"/>
  <c r="R68" i="52"/>
  <c r="N69" i="52"/>
  <c r="J70" i="52"/>
  <c r="R70" i="52"/>
  <c r="N71" i="52"/>
  <c r="J72" i="52"/>
  <c r="R72" i="52"/>
  <c r="N83" i="52"/>
  <c r="J84" i="52"/>
  <c r="R84" i="52"/>
  <c r="N85" i="52"/>
  <c r="J95" i="52"/>
  <c r="R95" i="52"/>
  <c r="N96" i="52"/>
  <c r="J97" i="52"/>
  <c r="R97" i="52"/>
  <c r="N98" i="52"/>
  <c r="J99" i="52"/>
  <c r="R99" i="52"/>
  <c r="J101" i="52"/>
  <c r="R101" i="52"/>
  <c r="N108" i="52"/>
  <c r="J111" i="52"/>
  <c r="R111" i="52"/>
  <c r="N112" i="52"/>
  <c r="J113" i="52"/>
  <c r="R113" i="52"/>
  <c r="N114" i="52"/>
  <c r="J115" i="52"/>
  <c r="R115" i="52"/>
  <c r="N116" i="52"/>
  <c r="J117" i="52"/>
  <c r="R117" i="52"/>
  <c r="N118" i="52"/>
  <c r="J120" i="52"/>
  <c r="R120" i="52"/>
  <c r="N121" i="52"/>
  <c r="N125" i="52"/>
  <c r="J126" i="52"/>
  <c r="R126" i="52"/>
  <c r="N130" i="52"/>
  <c r="J131" i="52"/>
  <c r="R131" i="52"/>
  <c r="N132" i="52"/>
  <c r="J133" i="52"/>
  <c r="R133" i="52"/>
  <c r="N134" i="52"/>
  <c r="J135" i="52"/>
  <c r="R135" i="52"/>
  <c r="N146" i="52"/>
  <c r="J147" i="52"/>
  <c r="R147" i="52"/>
  <c r="J149" i="52"/>
  <c r="R149" i="52"/>
  <c r="N150" i="52"/>
  <c r="J158" i="52"/>
  <c r="R158" i="52"/>
  <c r="N159" i="52"/>
  <c r="P21" i="52"/>
  <c r="L45" i="52"/>
  <c r="T45" i="52"/>
  <c r="P49" i="52"/>
  <c r="P54" i="52"/>
  <c r="L55" i="52"/>
  <c r="T55" i="52"/>
  <c r="P59" i="52"/>
  <c r="L68" i="52"/>
  <c r="T68" i="52"/>
  <c r="P69" i="52"/>
  <c r="L70" i="52"/>
  <c r="T70" i="52"/>
  <c r="P71" i="52"/>
  <c r="L72" i="52"/>
  <c r="T72" i="52"/>
  <c r="P83" i="52"/>
  <c r="L84" i="52"/>
  <c r="T84" i="52"/>
  <c r="P85" i="52"/>
  <c r="L95" i="52"/>
  <c r="T95" i="52"/>
  <c r="P96" i="52"/>
  <c r="L97" i="52"/>
  <c r="T97" i="52"/>
  <c r="P98" i="52"/>
  <c r="T99" i="52"/>
  <c r="L101" i="52"/>
  <c r="T101" i="52"/>
  <c r="P108" i="52"/>
  <c r="L111" i="52"/>
  <c r="T111" i="52"/>
  <c r="P112" i="52"/>
  <c r="L113" i="52"/>
  <c r="T113" i="52"/>
  <c r="P114" i="52"/>
  <c r="L115" i="52"/>
  <c r="T115" i="52"/>
  <c r="P116" i="52"/>
  <c r="L117" i="52"/>
  <c r="T117" i="52"/>
  <c r="P118" i="52"/>
  <c r="L120" i="52"/>
  <c r="T120" i="52"/>
  <c r="P121" i="52"/>
  <c r="P125" i="52"/>
  <c r="L126" i="52"/>
  <c r="T126" i="52"/>
  <c r="P130" i="52"/>
  <c r="L131" i="52"/>
  <c r="T131" i="52"/>
  <c r="P132" i="52"/>
  <c r="L133" i="52"/>
  <c r="T133" i="52"/>
  <c r="P134" i="52"/>
  <c r="L135" i="52"/>
  <c r="T135" i="52"/>
  <c r="P141" i="52"/>
  <c r="P146" i="52"/>
  <c r="L147" i="52"/>
  <c r="T147" i="52"/>
  <c r="L149" i="52"/>
  <c r="T149" i="52"/>
  <c r="P150" i="52"/>
  <c r="L158" i="52"/>
  <c r="T158" i="52"/>
  <c r="O21" i="52"/>
  <c r="S55" i="52"/>
  <c r="K72" i="52"/>
  <c r="O96" i="52"/>
  <c r="S101" i="52"/>
  <c r="K115" i="52"/>
  <c r="O121" i="52"/>
  <c r="S131" i="52"/>
  <c r="O150" i="52"/>
  <c r="T159" i="52"/>
  <c r="R160" i="52"/>
  <c r="O163" i="52"/>
  <c r="L164" i="52"/>
  <c r="I165" i="52"/>
  <c r="R165" i="52"/>
  <c r="L167" i="52"/>
  <c r="I168" i="52"/>
  <c r="Q168" i="52"/>
  <c r="M175" i="52"/>
  <c r="I176" i="52"/>
  <c r="Q176" i="52"/>
  <c r="M180" i="52"/>
  <c r="I181" i="52"/>
  <c r="Q181" i="52"/>
  <c r="M182" i="52"/>
  <c r="I183" i="52"/>
  <c r="Q183" i="52"/>
  <c r="M184" i="52"/>
  <c r="I185" i="52"/>
  <c r="Q185" i="52"/>
  <c r="M186" i="52"/>
  <c r="I187" i="52"/>
  <c r="Q187" i="52"/>
  <c r="M188" i="52"/>
  <c r="I191" i="52"/>
  <c r="Q191" i="52"/>
  <c r="M192" i="52"/>
  <c r="I193" i="52"/>
  <c r="Q193" i="52"/>
  <c r="M194" i="52"/>
  <c r="I195" i="52"/>
  <c r="Q195" i="52"/>
  <c r="M197" i="52"/>
  <c r="I198" i="52"/>
  <c r="Q198" i="52"/>
  <c r="M199" i="52"/>
  <c r="I203" i="52"/>
  <c r="Q203" i="52"/>
  <c r="M205" i="52"/>
  <c r="I206" i="52"/>
  <c r="Q206" i="52"/>
  <c r="M207" i="52"/>
  <c r="I208" i="52"/>
  <c r="Q208" i="52"/>
  <c r="M209" i="52"/>
  <c r="I210" i="52"/>
  <c r="Q210" i="52"/>
  <c r="M214" i="52"/>
  <c r="I215" i="52"/>
  <c r="Q215" i="52"/>
  <c r="M217" i="52"/>
  <c r="I224" i="52"/>
  <c r="Q224" i="52"/>
  <c r="M225" i="52"/>
  <c r="I228" i="52"/>
  <c r="Q228" i="52"/>
  <c r="M229" i="52"/>
  <c r="I239" i="52"/>
  <c r="Q239" i="52"/>
  <c r="M241" i="52"/>
  <c r="I242" i="52"/>
  <c r="Q242" i="52"/>
  <c r="I252" i="52"/>
  <c r="Q252" i="52"/>
  <c r="M253" i="52"/>
  <c r="I258" i="52"/>
  <c r="Q258" i="52"/>
  <c r="M259" i="52"/>
  <c r="I262" i="52"/>
  <c r="M263" i="52"/>
  <c r="I264" i="52"/>
  <c r="K45" i="52"/>
  <c r="O59" i="52"/>
  <c r="S72" i="52"/>
  <c r="K97" i="52"/>
  <c r="O108" i="52"/>
  <c r="S115" i="52"/>
  <c r="O132" i="52"/>
  <c r="K158" i="52"/>
  <c r="J160" i="52"/>
  <c r="S160" i="52"/>
  <c r="P163" i="52"/>
  <c r="M164" i="52"/>
  <c r="J165" i="52"/>
  <c r="S165" i="52"/>
  <c r="N167" i="52"/>
  <c r="J168" i="52"/>
  <c r="R168" i="52"/>
  <c r="N175" i="52"/>
  <c r="J176" i="52"/>
  <c r="R176" i="52"/>
  <c r="N180" i="52"/>
  <c r="J181" i="52"/>
  <c r="R181" i="52"/>
  <c r="N182" i="52"/>
  <c r="J183" i="52"/>
  <c r="R183" i="52"/>
  <c r="N184" i="52"/>
  <c r="J185" i="52"/>
  <c r="R185" i="52"/>
  <c r="N186" i="52"/>
  <c r="J187" i="52"/>
  <c r="R187" i="52"/>
  <c r="N188" i="52"/>
  <c r="J191" i="52"/>
  <c r="R191" i="52"/>
  <c r="N192" i="52"/>
  <c r="J193" i="52"/>
  <c r="R193" i="52"/>
  <c r="N194" i="52"/>
  <c r="J195" i="52"/>
  <c r="R195" i="52"/>
  <c r="N197" i="52"/>
  <c r="J198" i="52"/>
  <c r="R198" i="52"/>
  <c r="N199" i="52"/>
  <c r="J203" i="52"/>
  <c r="R203" i="52"/>
  <c r="N205" i="52"/>
  <c r="J206" i="52"/>
  <c r="R206" i="52"/>
  <c r="N207" i="52"/>
  <c r="J208" i="52"/>
  <c r="R208" i="52"/>
  <c r="N209" i="52"/>
  <c r="J210" i="52"/>
  <c r="R210" i="52"/>
  <c r="N214" i="52"/>
  <c r="J215" i="52"/>
  <c r="R215" i="52"/>
  <c r="N217" i="52"/>
  <c r="J224" i="52"/>
  <c r="R224" i="52"/>
  <c r="N225" i="52"/>
  <c r="J228" i="52"/>
  <c r="R228" i="52"/>
  <c r="N229" i="52"/>
  <c r="J239" i="52"/>
  <c r="R239" i="52"/>
  <c r="N241" i="52"/>
  <c r="J242" i="52"/>
  <c r="R242" i="52"/>
  <c r="J252" i="52"/>
  <c r="R252" i="52"/>
  <c r="N253" i="52"/>
  <c r="J258" i="52"/>
  <c r="R258" i="52"/>
  <c r="N259" i="52"/>
  <c r="N263" i="52"/>
  <c r="J264" i="52"/>
  <c r="S45" i="52"/>
  <c r="K68" i="52"/>
  <c r="O83" i="52"/>
  <c r="S97" i="52"/>
  <c r="K111" i="52"/>
  <c r="O116" i="52"/>
  <c r="K133" i="52"/>
  <c r="O146" i="52"/>
  <c r="P158" i="52"/>
  <c r="K160" i="52"/>
  <c r="T160" i="52"/>
  <c r="Q163" i="52"/>
  <c r="N164" i="52"/>
  <c r="K165" i="52"/>
  <c r="T165" i="52"/>
  <c r="O167" i="52"/>
  <c r="K168" i="52"/>
  <c r="S168" i="52"/>
  <c r="O175" i="52"/>
  <c r="K176" i="52"/>
  <c r="S176" i="52"/>
  <c r="O180" i="52"/>
  <c r="K181" i="52"/>
  <c r="S181" i="52"/>
  <c r="O182" i="52"/>
  <c r="K183" i="52"/>
  <c r="S183" i="52"/>
  <c r="O184" i="52"/>
  <c r="K185" i="52"/>
  <c r="S185" i="52"/>
  <c r="O186" i="52"/>
  <c r="K187" i="52"/>
  <c r="S187" i="52"/>
  <c r="O188" i="52"/>
  <c r="K191" i="52"/>
  <c r="S191" i="52"/>
  <c r="O192" i="52"/>
  <c r="K193" i="52"/>
  <c r="S193" i="52"/>
  <c r="O194" i="52"/>
  <c r="K195" i="52"/>
  <c r="S195" i="52"/>
  <c r="O197" i="52"/>
  <c r="K198" i="52"/>
  <c r="S198" i="52"/>
  <c r="O199" i="52"/>
  <c r="K203" i="52"/>
  <c r="S203" i="52"/>
  <c r="O205" i="52"/>
  <c r="K206" i="52"/>
  <c r="S206" i="52"/>
  <c r="O207" i="52"/>
  <c r="K208" i="52"/>
  <c r="S208" i="52"/>
  <c r="O209" i="52"/>
  <c r="K210" i="52"/>
  <c r="S210" i="52"/>
  <c r="O214" i="52"/>
  <c r="K215" i="52"/>
  <c r="S215" i="52"/>
  <c r="O217" i="52"/>
  <c r="K224" i="52"/>
  <c r="S224" i="52"/>
  <c r="O225" i="52"/>
  <c r="K228" i="52"/>
  <c r="S228" i="52"/>
  <c r="O229" i="52"/>
  <c r="K239" i="52"/>
  <c r="S239" i="52"/>
  <c r="O241" i="52"/>
  <c r="K242" i="52"/>
  <c r="S242" i="52"/>
  <c r="K252" i="52"/>
  <c r="S252" i="52"/>
  <c r="O253" i="52"/>
  <c r="K258" i="52"/>
  <c r="S258" i="52"/>
  <c r="O259" i="52"/>
  <c r="O263" i="52"/>
  <c r="K264" i="52"/>
  <c r="O49" i="52"/>
  <c r="S68" i="52"/>
  <c r="K84" i="52"/>
  <c r="O98" i="52"/>
  <c r="S111" i="52"/>
  <c r="K117" i="52"/>
  <c r="O125" i="52"/>
  <c r="S133" i="52"/>
  <c r="K147" i="52"/>
  <c r="S158" i="52"/>
  <c r="L160" i="52"/>
  <c r="I163" i="52"/>
  <c r="R163" i="52"/>
  <c r="O164" i="52"/>
  <c r="L165" i="52"/>
  <c r="P167" i="52"/>
  <c r="L168" i="52"/>
  <c r="T168" i="52"/>
  <c r="P175" i="52"/>
  <c r="L176" i="52"/>
  <c r="T176" i="52"/>
  <c r="P180" i="52"/>
  <c r="L181" i="52"/>
  <c r="T181" i="52"/>
  <c r="P182" i="52"/>
  <c r="L183" i="52"/>
  <c r="T183" i="52"/>
  <c r="P184" i="52"/>
  <c r="L185" i="52"/>
  <c r="T185" i="52"/>
  <c r="P186" i="52"/>
  <c r="L187" i="52"/>
  <c r="T187" i="52"/>
  <c r="P188" i="52"/>
  <c r="L191" i="52"/>
  <c r="T191" i="52"/>
  <c r="P192" i="52"/>
  <c r="L193" i="52"/>
  <c r="T193" i="52"/>
  <c r="P194" i="52"/>
  <c r="L195" i="52"/>
  <c r="T195" i="52"/>
  <c r="P197" i="52"/>
  <c r="L198" i="52"/>
  <c r="T198" i="52"/>
  <c r="P199" i="52"/>
  <c r="L203" i="52"/>
  <c r="T203" i="52"/>
  <c r="P205" i="52"/>
  <c r="L206" i="52"/>
  <c r="T206" i="52"/>
  <c r="P207" i="52"/>
  <c r="L208" i="52"/>
  <c r="T208" i="52"/>
  <c r="P209" i="52"/>
  <c r="L210" i="52"/>
  <c r="T210" i="52"/>
  <c r="P214" i="52"/>
  <c r="L215" i="52"/>
  <c r="T215" i="52"/>
  <c r="P217" i="52"/>
  <c r="L224" i="52"/>
  <c r="T224" i="52"/>
  <c r="P225" i="52"/>
  <c r="L228" i="52"/>
  <c r="T228" i="52"/>
  <c r="P229" i="52"/>
  <c r="L239" i="52"/>
  <c r="T239" i="52"/>
  <c r="P241" i="52"/>
  <c r="L242" i="52"/>
  <c r="T242" i="52"/>
  <c r="L252" i="52"/>
  <c r="T252" i="52"/>
  <c r="P253" i="52"/>
  <c r="L258" i="52"/>
  <c r="T258" i="52"/>
  <c r="P259" i="52"/>
  <c r="L262" i="52"/>
  <c r="P263" i="52"/>
  <c r="L264" i="52"/>
  <c r="O69" i="52"/>
  <c r="S84" i="52"/>
  <c r="K99" i="52"/>
  <c r="O112" i="52"/>
  <c r="S117" i="52"/>
  <c r="K126" i="52"/>
  <c r="O134" i="52"/>
  <c r="S147" i="52"/>
  <c r="L159" i="52"/>
  <c r="M160" i="52"/>
  <c r="J163" i="52"/>
  <c r="S163" i="52"/>
  <c r="P164" i="52"/>
  <c r="N165" i="52"/>
  <c r="Q167" i="52"/>
  <c r="M168" i="52"/>
  <c r="I175" i="52"/>
  <c r="Q175" i="52"/>
  <c r="M176" i="52"/>
  <c r="I180" i="52"/>
  <c r="Q180" i="52"/>
  <c r="M181" i="52"/>
  <c r="I182" i="52"/>
  <c r="Q182" i="52"/>
  <c r="M183" i="52"/>
  <c r="I184" i="52"/>
  <c r="Q184" i="52"/>
  <c r="M185" i="52"/>
  <c r="I186" i="52"/>
  <c r="Q186" i="52"/>
  <c r="M187" i="52"/>
  <c r="I188" i="52"/>
  <c r="Q188" i="52"/>
  <c r="M191" i="52"/>
  <c r="I192" i="52"/>
  <c r="Q192" i="52"/>
  <c r="M193" i="52"/>
  <c r="I194" i="52"/>
  <c r="Q194" i="52"/>
  <c r="M195" i="52"/>
  <c r="I197" i="52"/>
  <c r="Q197" i="52"/>
  <c r="M198" i="52"/>
  <c r="I199" i="52"/>
  <c r="Q199" i="52"/>
  <c r="M203" i="52"/>
  <c r="I205" i="52"/>
  <c r="Q205" i="52"/>
  <c r="M206" i="52"/>
  <c r="I207" i="52"/>
  <c r="Q207" i="52"/>
  <c r="M208" i="52"/>
  <c r="I209" i="52"/>
  <c r="Q209" i="52"/>
  <c r="M210" i="52"/>
  <c r="I214" i="52"/>
  <c r="Q214" i="52"/>
  <c r="M215" i="52"/>
  <c r="I217" i="52"/>
  <c r="Q217" i="52"/>
  <c r="M224" i="52"/>
  <c r="I225" i="52"/>
  <c r="Q225" i="52"/>
  <c r="M228" i="52"/>
  <c r="I229" i="52"/>
  <c r="Q229" i="52"/>
  <c r="M239" i="52"/>
  <c r="I241" i="52"/>
  <c r="Q241" i="52"/>
  <c r="M242" i="52"/>
  <c r="M252" i="52"/>
  <c r="I253" i="52"/>
  <c r="Q253" i="52"/>
  <c r="M258" i="52"/>
  <c r="I259" i="52"/>
  <c r="Q259" i="52"/>
  <c r="I263" i="52"/>
  <c r="Q263" i="52"/>
  <c r="M264" i="52"/>
  <c r="K70" i="52"/>
  <c r="O85" i="52"/>
  <c r="S99" i="52"/>
  <c r="K113" i="52"/>
  <c r="O118" i="52"/>
  <c r="S126" i="52"/>
  <c r="K135" i="52"/>
  <c r="O159" i="52"/>
  <c r="N160" i="52"/>
  <c r="K163" i="52"/>
  <c r="T163" i="52"/>
  <c r="R164" i="52"/>
  <c r="O165" i="52"/>
  <c r="I167" i="52"/>
  <c r="R167" i="52"/>
  <c r="N168" i="52"/>
  <c r="J175" i="52"/>
  <c r="R175" i="52"/>
  <c r="N176" i="52"/>
  <c r="J180" i="52"/>
  <c r="R180" i="52"/>
  <c r="N181" i="52"/>
  <c r="J182" i="52"/>
  <c r="R182" i="52"/>
  <c r="N183" i="52"/>
  <c r="J184" i="52"/>
  <c r="R184" i="52"/>
  <c r="N185" i="52"/>
  <c r="J186" i="52"/>
  <c r="R186" i="52"/>
  <c r="N187" i="52"/>
  <c r="J188" i="52"/>
  <c r="R188" i="52"/>
  <c r="N191" i="52"/>
  <c r="J192" i="52"/>
  <c r="R192" i="52"/>
  <c r="N193" i="52"/>
  <c r="J194" i="52"/>
  <c r="R194" i="52"/>
  <c r="N195" i="52"/>
  <c r="J197" i="52"/>
  <c r="R197" i="52"/>
  <c r="N198" i="52"/>
  <c r="J199" i="52"/>
  <c r="R199" i="52"/>
  <c r="N203" i="52"/>
  <c r="J205" i="52"/>
  <c r="R205" i="52"/>
  <c r="N206" i="52"/>
  <c r="J207" i="52"/>
  <c r="R207" i="52"/>
  <c r="N208" i="52"/>
  <c r="J209" i="52"/>
  <c r="R209" i="52"/>
  <c r="N210" i="52"/>
  <c r="J214" i="52"/>
  <c r="R214" i="52"/>
  <c r="N215" i="52"/>
  <c r="J217" i="52"/>
  <c r="R217" i="52"/>
  <c r="N224" i="52"/>
  <c r="J225" i="52"/>
  <c r="R225" i="52"/>
  <c r="N228" i="52"/>
  <c r="J229" i="52"/>
  <c r="R229" i="52"/>
  <c r="N239" i="52"/>
  <c r="J241" i="52"/>
  <c r="R241" i="52"/>
  <c r="N242" i="52"/>
  <c r="N252" i="52"/>
  <c r="J253" i="52"/>
  <c r="R253" i="52"/>
  <c r="N258" i="52"/>
  <c r="J259" i="52"/>
  <c r="R259" i="52"/>
  <c r="J263" i="52"/>
  <c r="R263" i="52"/>
  <c r="N264" i="52"/>
  <c r="K55" i="52"/>
  <c r="O71" i="52"/>
  <c r="S95" i="52"/>
  <c r="K101" i="52"/>
  <c r="O114" i="52"/>
  <c r="S120" i="52"/>
  <c r="K131" i="52"/>
  <c r="S149" i="52"/>
  <c r="S159" i="52"/>
  <c r="P160" i="52"/>
  <c r="N163" i="52"/>
  <c r="K164" i="52"/>
  <c r="T164" i="52"/>
  <c r="Q165" i="52"/>
  <c r="K167" i="52"/>
  <c r="T167" i="52"/>
  <c r="P168" i="52"/>
  <c r="L175" i="52"/>
  <c r="T175" i="52"/>
  <c r="P176" i="52"/>
  <c r="L180" i="52"/>
  <c r="T180" i="52"/>
  <c r="P181" i="52"/>
  <c r="L182" i="52"/>
  <c r="T182" i="52"/>
  <c r="P183" i="52"/>
  <c r="L184" i="52"/>
  <c r="T184" i="52"/>
  <c r="P185" i="52"/>
  <c r="L186" i="52"/>
  <c r="T186" i="52"/>
  <c r="P187" i="52"/>
  <c r="L188" i="52"/>
  <c r="T188" i="52"/>
  <c r="P191" i="52"/>
  <c r="L192" i="52"/>
  <c r="T192" i="52"/>
  <c r="P193" i="52"/>
  <c r="L194" i="52"/>
  <c r="T194" i="52"/>
  <c r="P195" i="52"/>
  <c r="L197" i="52"/>
  <c r="T197" i="52"/>
  <c r="P198" i="52"/>
  <c r="L199" i="52"/>
  <c r="T199" i="52"/>
  <c r="P203" i="52"/>
  <c r="L205" i="52"/>
  <c r="T205" i="52"/>
  <c r="P206" i="52"/>
  <c r="L207" i="52"/>
  <c r="T207" i="52"/>
  <c r="P208" i="52"/>
  <c r="L209" i="52"/>
  <c r="T209" i="52"/>
  <c r="P210" i="52"/>
  <c r="L214" i="52"/>
  <c r="T214" i="52"/>
  <c r="P215" i="52"/>
  <c r="L217" i="52"/>
  <c r="T217" i="52"/>
  <c r="P224" i="52"/>
  <c r="L225" i="52"/>
  <c r="T225" i="52"/>
  <c r="P228" i="52"/>
  <c r="L229" i="52"/>
  <c r="T229" i="52"/>
  <c r="P239" i="52"/>
  <c r="L241" i="52"/>
  <c r="T241" i="52"/>
  <c r="P242" i="52"/>
  <c r="L249" i="52"/>
  <c r="P252" i="52"/>
  <c r="L253" i="52"/>
  <c r="T253" i="52"/>
  <c r="P258" i="52"/>
  <c r="L259" i="52"/>
  <c r="T259" i="52"/>
  <c r="P262" i="52"/>
  <c r="L263" i="52"/>
  <c r="T263" i="52"/>
  <c r="P264" i="52"/>
  <c r="O54" i="52"/>
  <c r="K149" i="52"/>
  <c r="J167" i="52"/>
  <c r="O181" i="52"/>
  <c r="S186" i="52"/>
  <c r="K194" i="52"/>
  <c r="O203" i="52"/>
  <c r="S209" i="52"/>
  <c r="K225" i="52"/>
  <c r="O242" i="52"/>
  <c r="S259" i="52"/>
  <c r="T264" i="52"/>
  <c r="P266" i="52"/>
  <c r="L267" i="52"/>
  <c r="T267" i="52"/>
  <c r="P275" i="52"/>
  <c r="L276" i="52"/>
  <c r="T276" i="52"/>
  <c r="P277" i="52"/>
  <c r="L279" i="52"/>
  <c r="T279" i="52"/>
  <c r="P280" i="52"/>
  <c r="L281" i="52"/>
  <c r="T281" i="52"/>
  <c r="P293" i="52"/>
  <c r="M5" i="52"/>
  <c r="I5" i="52"/>
  <c r="U13" i="52"/>
  <c r="U21" i="52"/>
  <c r="U29" i="52"/>
  <c r="U37" i="52"/>
  <c r="U45" i="52"/>
  <c r="U53" i="52"/>
  <c r="U61" i="52"/>
  <c r="U69" i="52"/>
  <c r="U77" i="52"/>
  <c r="U85" i="52"/>
  <c r="U93" i="52"/>
  <c r="U101" i="52"/>
  <c r="U109" i="52"/>
  <c r="U117" i="52"/>
  <c r="U125" i="52"/>
  <c r="U133" i="52"/>
  <c r="U149" i="52"/>
  <c r="U157" i="52"/>
  <c r="U165" i="52"/>
  <c r="U173" i="52"/>
  <c r="U181" i="52"/>
  <c r="U189" i="52"/>
  <c r="U197" i="52"/>
  <c r="U205" i="52"/>
  <c r="U213" i="52"/>
  <c r="U221" i="52"/>
  <c r="U229" i="52"/>
  <c r="U237" i="52"/>
  <c r="U245" i="52"/>
  <c r="U253" i="52"/>
  <c r="U261" i="52"/>
  <c r="U269" i="52"/>
  <c r="U277" i="52"/>
  <c r="U285" i="52"/>
  <c r="U293" i="52"/>
  <c r="O183" i="52"/>
  <c r="O206" i="52"/>
  <c r="K266" i="52"/>
  <c r="O267" i="52"/>
  <c r="O276" i="52"/>
  <c r="K280" i="52"/>
  <c r="S293" i="52"/>
  <c r="U40" i="52"/>
  <c r="U72" i="52"/>
  <c r="U104" i="52"/>
  <c r="U136" i="52"/>
  <c r="U168" i="52"/>
  <c r="U200" i="52"/>
  <c r="U232" i="52"/>
  <c r="U264" i="52"/>
  <c r="R276" i="52"/>
  <c r="U27" i="52"/>
  <c r="U59" i="52"/>
  <c r="U83" i="52"/>
  <c r="U147" i="52"/>
  <c r="U195" i="52"/>
  <c r="U219" i="52"/>
  <c r="S70" i="52"/>
  <c r="P159" i="52"/>
  <c r="S167" i="52"/>
  <c r="K182" i="52"/>
  <c r="O187" i="52"/>
  <c r="S194" i="52"/>
  <c r="K205" i="52"/>
  <c r="O210" i="52"/>
  <c r="S225" i="52"/>
  <c r="I266" i="52"/>
  <c r="Q266" i="52"/>
  <c r="M267" i="52"/>
  <c r="I275" i="52"/>
  <c r="Q275" i="52"/>
  <c r="M276" i="52"/>
  <c r="I277" i="52"/>
  <c r="Q277" i="52"/>
  <c r="M279" i="52"/>
  <c r="I280" i="52"/>
  <c r="Q280" i="52"/>
  <c r="M281" i="52"/>
  <c r="I293" i="52"/>
  <c r="Q293" i="52"/>
  <c r="N5" i="52"/>
  <c r="U6" i="52"/>
  <c r="U14" i="52"/>
  <c r="U30" i="52"/>
  <c r="U38" i="52"/>
  <c r="U54" i="52"/>
  <c r="U62" i="52"/>
  <c r="U70" i="52"/>
  <c r="U78" i="52"/>
  <c r="U86" i="52"/>
  <c r="U94" i="52"/>
  <c r="U102" i="52"/>
  <c r="U110" i="52"/>
  <c r="U118" i="52"/>
  <c r="U126" i="52"/>
  <c r="U134" i="52"/>
  <c r="U150" i="52"/>
  <c r="U158" i="52"/>
  <c r="U174" i="52"/>
  <c r="U182" i="52"/>
  <c r="U190" i="52"/>
  <c r="U198" i="52"/>
  <c r="U206" i="52"/>
  <c r="U214" i="52"/>
  <c r="U222" i="52"/>
  <c r="U230" i="52"/>
  <c r="U238" i="52"/>
  <c r="U246" i="52"/>
  <c r="U254" i="52"/>
  <c r="U270" i="52"/>
  <c r="U278" i="52"/>
  <c r="U286" i="52"/>
  <c r="U5" i="52"/>
  <c r="L163" i="52"/>
  <c r="S214" i="52"/>
  <c r="S263" i="52"/>
  <c r="S275" i="52"/>
  <c r="O279" i="52"/>
  <c r="K293" i="52"/>
  <c r="U16" i="52"/>
  <c r="U32" i="52"/>
  <c r="U64" i="52"/>
  <c r="U96" i="52"/>
  <c r="U120" i="52"/>
  <c r="U152" i="52"/>
  <c r="U184" i="52"/>
  <c r="U208" i="52"/>
  <c r="U240" i="52"/>
  <c r="U272" i="52"/>
  <c r="J276" i="52"/>
  <c r="U11" i="52"/>
  <c r="U75" i="52"/>
  <c r="U107" i="52"/>
  <c r="U163" i="52"/>
  <c r="U211" i="52"/>
  <c r="K95" i="52"/>
  <c r="O160" i="52"/>
  <c r="O168" i="52"/>
  <c r="S182" i="52"/>
  <c r="K188" i="52"/>
  <c r="O195" i="52"/>
  <c r="S205" i="52"/>
  <c r="K214" i="52"/>
  <c r="O228" i="52"/>
  <c r="K263" i="52"/>
  <c r="J266" i="52"/>
  <c r="R266" i="52"/>
  <c r="N267" i="52"/>
  <c r="J275" i="52"/>
  <c r="R275" i="52"/>
  <c r="N276" i="52"/>
  <c r="J277" i="52"/>
  <c r="R277" i="52"/>
  <c r="N279" i="52"/>
  <c r="J280" i="52"/>
  <c r="R280" i="52"/>
  <c r="N281" i="52"/>
  <c r="J293" i="52"/>
  <c r="R293" i="52"/>
  <c r="O5" i="52"/>
  <c r="U7" i="52"/>
  <c r="U15" i="52"/>
  <c r="U23" i="52"/>
  <c r="U31" i="52"/>
  <c r="U39" i="52"/>
  <c r="U47" i="52"/>
  <c r="U55" i="52"/>
  <c r="U63" i="52"/>
  <c r="U71" i="52"/>
  <c r="U79" i="52"/>
  <c r="U87" i="52"/>
  <c r="U95" i="52"/>
  <c r="U103" i="52"/>
  <c r="U111" i="52"/>
  <c r="U119" i="52"/>
  <c r="U127" i="52"/>
  <c r="U135" i="52"/>
  <c r="U143" i="52"/>
  <c r="U151" i="52"/>
  <c r="U159" i="52"/>
  <c r="U167" i="52"/>
  <c r="U175" i="52"/>
  <c r="U183" i="52"/>
  <c r="U191" i="52"/>
  <c r="U199" i="52"/>
  <c r="U207" i="52"/>
  <c r="U215" i="52"/>
  <c r="U223" i="52"/>
  <c r="U231" i="52"/>
  <c r="U239" i="52"/>
  <c r="U247" i="52"/>
  <c r="U255" i="52"/>
  <c r="U263" i="52"/>
  <c r="U271" i="52"/>
  <c r="U279" i="52"/>
  <c r="U287" i="52"/>
  <c r="K197" i="52"/>
  <c r="O252" i="52"/>
  <c r="K275" i="52"/>
  <c r="K277" i="52"/>
  <c r="S280" i="52"/>
  <c r="P5" i="52"/>
  <c r="U48" i="52"/>
  <c r="U88" i="52"/>
  <c r="U128" i="52"/>
  <c r="U160" i="52"/>
  <c r="U192" i="52"/>
  <c r="U224" i="52"/>
  <c r="U256" i="52"/>
  <c r="U288" i="52"/>
  <c r="R279" i="52"/>
  <c r="U35" i="52"/>
  <c r="U123" i="52"/>
  <c r="U155" i="52"/>
  <c r="U203" i="52"/>
  <c r="U227" i="52"/>
  <c r="S113" i="52"/>
  <c r="J164" i="52"/>
  <c r="S175" i="52"/>
  <c r="K184" i="52"/>
  <c r="O191" i="52"/>
  <c r="S197" i="52"/>
  <c r="K207" i="52"/>
  <c r="O215" i="52"/>
  <c r="S229" i="52"/>
  <c r="K253" i="52"/>
  <c r="O264" i="52"/>
  <c r="L266" i="52"/>
  <c r="T266" i="52"/>
  <c r="P267" i="52"/>
  <c r="L275" i="52"/>
  <c r="T275" i="52"/>
  <c r="P276" i="52"/>
  <c r="L277" i="52"/>
  <c r="T277" i="52"/>
  <c r="P279" i="52"/>
  <c r="L280" i="52"/>
  <c r="T280" i="52"/>
  <c r="P281" i="52"/>
  <c r="L293" i="52"/>
  <c r="T293" i="52"/>
  <c r="Q5" i="52"/>
  <c r="U17" i="52"/>
  <c r="U25" i="52"/>
  <c r="U33" i="52"/>
  <c r="U41" i="52"/>
  <c r="U49" i="52"/>
  <c r="U57" i="52"/>
  <c r="U65" i="52"/>
  <c r="U73" i="52"/>
  <c r="U81" i="52"/>
  <c r="U89" i="52"/>
  <c r="U97" i="52"/>
  <c r="U105" i="52"/>
  <c r="U113" i="52"/>
  <c r="U121" i="52"/>
  <c r="U129" i="52"/>
  <c r="U137" i="52"/>
  <c r="U145" i="52"/>
  <c r="U153" i="52"/>
  <c r="U161" i="52"/>
  <c r="U169" i="52"/>
  <c r="U177" i="52"/>
  <c r="U185" i="52"/>
  <c r="U193" i="52"/>
  <c r="U209" i="52"/>
  <c r="U217" i="52"/>
  <c r="U225" i="52"/>
  <c r="U233" i="52"/>
  <c r="U241" i="52"/>
  <c r="U257" i="52"/>
  <c r="U265" i="52"/>
  <c r="U281" i="52"/>
  <c r="U289" i="52"/>
  <c r="O130" i="52"/>
  <c r="N277" i="52"/>
  <c r="R281" i="52"/>
  <c r="K5" i="52"/>
  <c r="U43" i="52"/>
  <c r="U91" i="52"/>
  <c r="U187" i="52"/>
  <c r="K120" i="52"/>
  <c r="S164" i="52"/>
  <c r="O176" i="52"/>
  <c r="S184" i="52"/>
  <c r="K192" i="52"/>
  <c r="O198" i="52"/>
  <c r="S207" i="52"/>
  <c r="K217" i="52"/>
  <c r="O239" i="52"/>
  <c r="S253" i="52"/>
  <c r="Q264" i="52"/>
  <c r="M266" i="52"/>
  <c r="I267" i="52"/>
  <c r="Q267" i="52"/>
  <c r="M275" i="52"/>
  <c r="I276" i="52"/>
  <c r="Q276" i="52"/>
  <c r="M277" i="52"/>
  <c r="I279" i="52"/>
  <c r="Q279" i="52"/>
  <c r="M280" i="52"/>
  <c r="I281" i="52"/>
  <c r="Q281" i="52"/>
  <c r="M293" i="52"/>
  <c r="J5" i="52"/>
  <c r="R5" i="52"/>
  <c r="U18" i="52"/>
  <c r="U26" i="52"/>
  <c r="U42" i="52"/>
  <c r="U50" i="52"/>
  <c r="U66" i="52"/>
  <c r="U74" i="52"/>
  <c r="U90" i="52"/>
  <c r="U98" i="52"/>
  <c r="U106" i="52"/>
  <c r="U114" i="52"/>
  <c r="U122" i="52"/>
  <c r="U130" i="52"/>
  <c r="U138" i="52"/>
  <c r="U146" i="52"/>
  <c r="U154" i="52"/>
  <c r="U162" i="52"/>
  <c r="U170" i="52"/>
  <c r="U178" i="52"/>
  <c r="U186" i="52"/>
  <c r="U194" i="52"/>
  <c r="U210" i="52"/>
  <c r="U218" i="52"/>
  <c r="U234" i="52"/>
  <c r="U242" i="52"/>
  <c r="U258" i="52"/>
  <c r="U266" i="52"/>
  <c r="U282" i="52"/>
  <c r="U290" i="52"/>
  <c r="P165" i="52"/>
  <c r="K180" i="52"/>
  <c r="O185" i="52"/>
  <c r="S192" i="52"/>
  <c r="K199" i="52"/>
  <c r="O208" i="52"/>
  <c r="S217" i="52"/>
  <c r="K241" i="52"/>
  <c r="O258" i="52"/>
  <c r="R264" i="52"/>
  <c r="N266" i="52"/>
  <c r="J267" i="52"/>
  <c r="R267" i="52"/>
  <c r="N275" i="52"/>
  <c r="N280" i="52"/>
  <c r="J281" i="52"/>
  <c r="N293" i="52"/>
  <c r="S5" i="52"/>
  <c r="U51" i="52"/>
  <c r="U99" i="52"/>
  <c r="U131" i="52"/>
  <c r="U179" i="52"/>
  <c r="S135" i="52"/>
  <c r="S180" i="52"/>
  <c r="K186" i="52"/>
  <c r="O193" i="52"/>
  <c r="S199" i="52"/>
  <c r="K209" i="52"/>
  <c r="O224" i="52"/>
  <c r="S241" i="52"/>
  <c r="K259" i="52"/>
  <c r="S264" i="52"/>
  <c r="O266" i="52"/>
  <c r="K267" i="52"/>
  <c r="S267" i="52"/>
  <c r="O275" i="52"/>
  <c r="K276" i="52"/>
  <c r="S276" i="52"/>
  <c r="O277" i="52"/>
  <c r="K279" i="52"/>
  <c r="S279" i="52"/>
  <c r="O280" i="52"/>
  <c r="K281" i="52"/>
  <c r="S281" i="52"/>
  <c r="O293" i="52"/>
  <c r="L5" i="52"/>
  <c r="T5" i="52"/>
  <c r="U12" i="52"/>
  <c r="U20" i="52"/>
  <c r="U36" i="52"/>
  <c r="U44" i="52"/>
  <c r="U60" i="52"/>
  <c r="U68" i="52"/>
  <c r="U76" i="52"/>
  <c r="U84" i="52"/>
  <c r="U92" i="52"/>
  <c r="U108" i="52"/>
  <c r="U116" i="52"/>
  <c r="U132" i="52"/>
  <c r="U140" i="52"/>
  <c r="U156" i="52"/>
  <c r="U164" i="52"/>
  <c r="U180" i="52"/>
  <c r="U188" i="52"/>
  <c r="U204" i="52"/>
  <c r="U212" i="52"/>
  <c r="U220" i="52"/>
  <c r="U228" i="52"/>
  <c r="U236" i="52"/>
  <c r="U244" i="52"/>
  <c r="U252" i="52"/>
  <c r="U260" i="52"/>
  <c r="U276" i="52"/>
  <c r="U284" i="52"/>
  <c r="U292" i="52"/>
  <c r="K175" i="52"/>
  <c r="S188" i="52"/>
  <c r="K229" i="52"/>
  <c r="S266" i="52"/>
  <c r="S277" i="52"/>
  <c r="O281" i="52"/>
  <c r="U8" i="52"/>
  <c r="U24" i="52"/>
  <c r="U56" i="52"/>
  <c r="U80" i="52"/>
  <c r="U112" i="52"/>
  <c r="U144" i="52"/>
  <c r="U176" i="52"/>
  <c r="U216" i="52"/>
  <c r="U248" i="52"/>
  <c r="U280" i="52"/>
  <c r="J279" i="52"/>
  <c r="U19" i="52"/>
  <c r="U67" i="52"/>
  <c r="U115" i="52"/>
  <c r="U139" i="52"/>
  <c r="U171" i="52"/>
  <c r="U235" i="52"/>
  <c r="U243" i="52"/>
  <c r="U251" i="52"/>
  <c r="U259" i="52"/>
  <c r="U267" i="52"/>
  <c r="U275" i="52"/>
  <c r="U283" i="52"/>
  <c r="U291" i="52"/>
  <c r="Q73" i="52"/>
  <c r="M234" i="52"/>
  <c r="L257" i="52"/>
  <c r="K178" i="52"/>
  <c r="N254" i="52"/>
  <c r="S265" i="52"/>
  <c r="R223" i="52"/>
  <c r="T25" i="52"/>
  <c r="S110" i="52"/>
  <c r="K288" i="52"/>
  <c r="T17" i="52"/>
  <c r="M91" i="52"/>
  <c r="O261" i="52"/>
  <c r="N245" i="52"/>
  <c r="K51" i="52"/>
  <c r="N179" i="52"/>
  <c r="K190" i="52"/>
  <c r="K246" i="52"/>
  <c r="M256" i="52"/>
  <c r="R64" i="52"/>
  <c r="M243" i="52"/>
  <c r="S282" i="52"/>
  <c r="L92" i="52"/>
  <c r="P287" i="52"/>
  <c r="I53" i="52"/>
  <c r="L25" i="52"/>
  <c r="M245" i="52"/>
  <c r="S204" i="52"/>
  <c r="L31" i="52"/>
  <c r="M94" i="52"/>
  <c r="K23" i="52"/>
  <c r="R107" i="52"/>
  <c r="P74" i="52"/>
  <c r="P128" i="52"/>
  <c r="P162" i="52"/>
  <c r="N216" i="52"/>
  <c r="T245" i="52"/>
  <c r="J269" i="52"/>
  <c r="M254" i="52"/>
  <c r="N255" i="52"/>
  <c r="T56" i="52"/>
  <c r="S243" i="52"/>
  <c r="L232" i="52"/>
  <c r="R283" i="52"/>
  <c r="T254" i="52"/>
  <c r="O271" i="52"/>
  <c r="R256" i="52"/>
  <c r="P51" i="52"/>
  <c r="P36" i="52"/>
  <c r="S19" i="52"/>
  <c r="Q30" i="52"/>
  <c r="T8" i="52"/>
  <c r="R47" i="52"/>
  <c r="P41" i="52"/>
  <c r="S289" i="52"/>
  <c r="L93" i="52"/>
  <c r="M161" i="52"/>
  <c r="N230" i="52"/>
  <c r="J283" i="52"/>
  <c r="T144" i="52"/>
  <c r="R109" i="52"/>
  <c r="M211" i="52"/>
  <c r="M212" i="52"/>
  <c r="K232" i="52"/>
  <c r="N251" i="52"/>
  <c r="T261" i="52"/>
  <c r="R286" i="52"/>
  <c r="P219" i="52"/>
  <c r="J235" i="52"/>
  <c r="J36" i="52"/>
  <c r="L143" i="52"/>
  <c r="T211" i="52"/>
  <c r="T212" i="52"/>
  <c r="O282" i="52"/>
  <c r="M251" i="52"/>
  <c r="S261" i="52"/>
  <c r="S287" i="52"/>
  <c r="N235" i="52"/>
  <c r="L237" i="52"/>
  <c r="P256" i="52"/>
  <c r="N51" i="52"/>
  <c r="N36" i="52"/>
  <c r="Q19" i="52"/>
  <c r="O30" i="52"/>
  <c r="M26" i="52"/>
  <c r="T35" i="52"/>
  <c r="S144" i="52"/>
  <c r="M90" i="52"/>
  <c r="S143" i="52"/>
  <c r="S211" i="52"/>
  <c r="S212" i="52"/>
  <c r="Q232" i="52"/>
  <c r="T251" i="52"/>
  <c r="R261" i="52"/>
  <c r="P286" i="52"/>
  <c r="S200" i="52"/>
  <c r="S17" i="52"/>
  <c r="T190" i="52"/>
  <c r="N127" i="52"/>
  <c r="Q145" i="52"/>
  <c r="N177" i="52"/>
  <c r="Q233" i="52"/>
  <c r="T247" i="52"/>
  <c r="R278" i="52"/>
  <c r="K236" i="52"/>
  <c r="N218" i="52"/>
  <c r="O292" i="52"/>
  <c r="M240" i="52"/>
  <c r="S35" i="52"/>
  <c r="Q36" i="52"/>
  <c r="Q48" i="52"/>
  <c r="L12" i="52"/>
  <c r="O43" i="52"/>
  <c r="M81" i="52"/>
  <c r="S76" i="52"/>
  <c r="T44" i="52"/>
  <c r="M88" i="52"/>
  <c r="N137" i="52"/>
  <c r="T102" i="52"/>
  <c r="M154" i="52"/>
  <c r="S255" i="52"/>
  <c r="T220" i="52"/>
  <c r="R38" i="52"/>
  <c r="M33" i="52"/>
  <c r="P17" i="52"/>
  <c r="K14" i="52"/>
  <c r="N26" i="52"/>
  <c r="L79" i="52"/>
  <c r="O41" i="52"/>
  <c r="P47" i="52"/>
  <c r="Q76" i="52"/>
  <c r="T63" i="52"/>
  <c r="R44" i="52"/>
  <c r="S88" i="52"/>
  <c r="L137" i="52"/>
  <c r="R102" i="52"/>
  <c r="S154" i="52"/>
  <c r="R218" i="52"/>
  <c r="K237" i="52"/>
  <c r="N257" i="52"/>
  <c r="L223" i="52"/>
  <c r="J37" i="52"/>
  <c r="P66" i="52"/>
  <c r="S16" i="52"/>
  <c r="K13" i="52"/>
  <c r="N25" i="52"/>
  <c r="L64" i="52"/>
  <c r="S271" i="52"/>
  <c r="Q290" i="52"/>
  <c r="O221" i="52"/>
  <c r="R53" i="52"/>
  <c r="P20" i="52"/>
  <c r="S15" i="52"/>
  <c r="L11" i="52"/>
  <c r="O94" i="52"/>
  <c r="M23" i="52"/>
  <c r="R74" i="52"/>
  <c r="Q278" i="52"/>
  <c r="P220" i="52"/>
  <c r="K107" i="52"/>
  <c r="K282" i="52"/>
  <c r="T107" i="52"/>
  <c r="L244" i="52"/>
  <c r="N38" i="52"/>
  <c r="P79" i="52"/>
  <c r="T219" i="52"/>
  <c r="S48" i="52"/>
  <c r="Q74" i="52"/>
  <c r="S269" i="52"/>
  <c r="N56" i="52"/>
  <c r="P230" i="52"/>
  <c r="S90" i="52"/>
  <c r="O284" i="52"/>
  <c r="Q53" i="52"/>
  <c r="M57" i="52"/>
  <c r="O161" i="52"/>
  <c r="Q251" i="52"/>
  <c r="K110" i="52"/>
  <c r="O254" i="52"/>
  <c r="M35" i="52"/>
  <c r="K77" i="52"/>
  <c r="L283" i="52"/>
  <c r="R51" i="52"/>
  <c r="Q15" i="52"/>
  <c r="R77" i="52"/>
  <c r="P29" i="52"/>
  <c r="J107" i="52"/>
  <c r="R92" i="52"/>
  <c r="M179" i="52"/>
  <c r="P248" i="52"/>
  <c r="S234" i="52"/>
  <c r="L245" i="52"/>
  <c r="O285" i="52"/>
  <c r="R219" i="52"/>
  <c r="S91" i="52"/>
  <c r="K243" i="52"/>
  <c r="S231" i="52"/>
  <c r="T284" i="52"/>
  <c r="Q219" i="52"/>
  <c r="T255" i="52"/>
  <c r="O291" i="52"/>
  <c r="J256" i="52"/>
  <c r="M37" i="52"/>
  <c r="K19" i="52"/>
  <c r="N13" i="52"/>
  <c r="L8" i="52"/>
  <c r="O64" i="52"/>
  <c r="Q291" i="52"/>
  <c r="S109" i="52"/>
  <c r="T179" i="52"/>
  <c r="K231" i="52"/>
  <c r="N285" i="52"/>
  <c r="L144" i="52"/>
  <c r="O110" i="52"/>
  <c r="R243" i="52"/>
  <c r="R213" i="52"/>
  <c r="P282" i="52"/>
  <c r="S260" i="52"/>
  <c r="L261" i="52"/>
  <c r="J286" i="52"/>
  <c r="P237" i="52"/>
  <c r="P16" i="52"/>
  <c r="N110" i="52"/>
  <c r="Q243" i="52"/>
  <c r="Q213" i="52"/>
  <c r="T230" i="52"/>
  <c r="R260" i="52"/>
  <c r="K261" i="52"/>
  <c r="K287" i="52"/>
  <c r="S218" i="52"/>
  <c r="Q238" i="52"/>
  <c r="O257" i="52"/>
  <c r="R240" i="52"/>
  <c r="S37" i="52"/>
  <c r="N48" i="52"/>
  <c r="T13" i="52"/>
  <c r="R8" i="52"/>
  <c r="P33" i="52"/>
  <c r="M74" i="52"/>
  <c r="R144" i="52"/>
  <c r="K143" i="52"/>
  <c r="K211" i="52"/>
  <c r="K212" i="52"/>
  <c r="N282" i="52"/>
  <c r="L251" i="52"/>
  <c r="J261" i="52"/>
  <c r="M288" i="52"/>
  <c r="K200" i="52"/>
  <c r="L56" i="52"/>
  <c r="L190" i="52"/>
  <c r="S74" i="52"/>
  <c r="S128" i="52"/>
  <c r="S162" i="52"/>
  <c r="L247" i="52"/>
  <c r="J278" i="52"/>
  <c r="P284" i="52"/>
  <c r="P254" i="52"/>
  <c r="S270" i="52"/>
  <c r="N290" i="52"/>
  <c r="T221" i="52"/>
  <c r="R204" i="52"/>
  <c r="K35" i="52"/>
  <c r="N65" i="52"/>
  <c r="Q11" i="52"/>
  <c r="T94" i="52"/>
  <c r="R23" i="52"/>
  <c r="K76" i="52"/>
  <c r="N63" i="52"/>
  <c r="L44" i="52"/>
  <c r="R87" i="52"/>
  <c r="S136" i="52"/>
  <c r="L102" i="52"/>
  <c r="R170" i="52"/>
  <c r="S156" i="52"/>
  <c r="K255" i="52"/>
  <c r="N291" i="52"/>
  <c r="L220" i="52"/>
  <c r="T37" i="52"/>
  <c r="R66" i="52"/>
  <c r="M16" i="52"/>
  <c r="P30" i="52"/>
  <c r="S8" i="52"/>
  <c r="Q47" i="52"/>
  <c r="M64" i="52"/>
  <c r="N75" i="52"/>
  <c r="L63" i="52"/>
  <c r="J44" i="52"/>
  <c r="K88" i="52"/>
  <c r="Q136" i="52"/>
  <c r="J102" i="52"/>
  <c r="K154" i="52"/>
  <c r="Q156" i="52"/>
  <c r="J218" i="52"/>
  <c r="P238" i="52"/>
  <c r="S292" i="52"/>
  <c r="Q240" i="52"/>
  <c r="O35" i="52"/>
  <c r="M36" i="52"/>
  <c r="P19" i="52"/>
  <c r="P12" i="52"/>
  <c r="S43" i="52"/>
  <c r="Q81" i="52"/>
  <c r="K271" i="52"/>
  <c r="I290" i="52"/>
  <c r="T222" i="52"/>
  <c r="O38" i="52"/>
  <c r="R33" i="52"/>
  <c r="M17" i="52"/>
  <c r="K15" i="52"/>
  <c r="T77" i="52"/>
  <c r="R29" i="52"/>
  <c r="N109" i="52"/>
  <c r="S51" i="52"/>
  <c r="T127" i="52"/>
  <c r="R247" i="52"/>
  <c r="P144" i="52"/>
  <c r="P261" i="52"/>
  <c r="J32" i="52"/>
  <c r="O81" i="52"/>
  <c r="P218" i="52"/>
  <c r="R15" i="52"/>
  <c r="R110" i="52"/>
  <c r="T272" i="52"/>
  <c r="N286" i="52"/>
  <c r="J90" i="52"/>
  <c r="L234" i="52"/>
  <c r="R128" i="52"/>
  <c r="M272" i="52"/>
  <c r="R32" i="52"/>
  <c r="J190" i="52"/>
  <c r="S178" i="52"/>
  <c r="K244" i="52"/>
  <c r="N243" i="52"/>
  <c r="T23" i="52"/>
  <c r="R288" i="52"/>
  <c r="M66" i="52"/>
  <c r="N14" i="52"/>
  <c r="O79" i="52"/>
  <c r="T91" i="52"/>
  <c r="O143" i="52"/>
  <c r="R227" i="52"/>
  <c r="R178" i="52"/>
  <c r="M232" i="52"/>
  <c r="K234" i="52"/>
  <c r="Q246" i="52"/>
  <c r="T286" i="52"/>
  <c r="J219" i="52"/>
  <c r="T93" i="52"/>
  <c r="R177" i="52"/>
  <c r="P247" i="52"/>
  <c r="L284" i="52"/>
  <c r="N200" i="52"/>
  <c r="L255" i="52"/>
  <c r="O223" i="52"/>
  <c r="R35" i="52"/>
  <c r="R18" i="52"/>
  <c r="P48" i="52"/>
  <c r="S12" i="52"/>
  <c r="Q25" i="52"/>
  <c r="T81" i="52"/>
  <c r="R57" i="52"/>
  <c r="R222" i="52"/>
  <c r="P110" i="52"/>
  <c r="Q178" i="52"/>
  <c r="M216" i="52"/>
  <c r="O190" i="52"/>
  <c r="Q127" i="52"/>
  <c r="T145" i="52"/>
  <c r="O265" i="52"/>
  <c r="M230" i="52"/>
  <c r="K260" i="52"/>
  <c r="Q283" i="52"/>
  <c r="O288" i="52"/>
  <c r="O290" i="52"/>
  <c r="I190" i="52"/>
  <c r="S145" i="52"/>
  <c r="N265" i="52"/>
  <c r="L230" i="52"/>
  <c r="J260" i="52"/>
  <c r="P283" i="52"/>
  <c r="P272" i="52"/>
  <c r="K218" i="52"/>
  <c r="I238" i="52"/>
  <c r="T292" i="52"/>
  <c r="J240" i="52"/>
  <c r="P35" i="52"/>
  <c r="P18" i="52"/>
  <c r="S65" i="52"/>
  <c r="L13" i="52"/>
  <c r="O25" i="52"/>
  <c r="M19" i="52"/>
  <c r="O92" i="52"/>
  <c r="J144" i="52"/>
  <c r="P109" i="52"/>
  <c r="P243" i="52"/>
  <c r="P213" i="52"/>
  <c r="S230" i="52"/>
  <c r="Q260" i="52"/>
  <c r="O283" i="52"/>
  <c r="R287" i="52"/>
  <c r="P201" i="52"/>
  <c r="M144" i="52"/>
  <c r="P56" i="52"/>
  <c r="P93" i="52"/>
  <c r="K162" i="52"/>
  <c r="S248" i="52"/>
  <c r="Q216" i="52"/>
  <c r="O245" i="52"/>
  <c r="R285" i="52"/>
  <c r="R200" i="52"/>
  <c r="K270" i="52"/>
  <c r="L221" i="52"/>
  <c r="J204" i="52"/>
  <c r="P32" i="52"/>
  <c r="S18" i="52"/>
  <c r="S31" i="52"/>
  <c r="L94" i="52"/>
  <c r="O29" i="52"/>
  <c r="P75" i="52"/>
  <c r="S61" i="52"/>
  <c r="Q123" i="52"/>
  <c r="J87" i="52"/>
  <c r="K136" i="52"/>
  <c r="Q189" i="52"/>
  <c r="J170" i="52"/>
  <c r="K156" i="52"/>
  <c r="P289" i="52"/>
  <c r="Q256" i="52"/>
  <c r="L37" i="52"/>
  <c r="J66" i="52"/>
  <c r="R19" i="52"/>
  <c r="M13" i="52"/>
  <c r="K8" i="52"/>
  <c r="N64" i="52"/>
  <c r="R81" i="52"/>
  <c r="P57" i="52"/>
  <c r="S24" i="52"/>
  <c r="Q61" i="52"/>
  <c r="O123" i="52"/>
  <c r="P87" i="52"/>
  <c r="I136" i="52"/>
  <c r="O189" i="52"/>
  <c r="P170" i="52"/>
  <c r="I156" i="52"/>
  <c r="O270" i="52"/>
  <c r="R290" i="52"/>
  <c r="K292" i="52"/>
  <c r="N204" i="52"/>
  <c r="T32" i="52"/>
  <c r="M48" i="52"/>
  <c r="M11" i="52"/>
  <c r="K43" i="52"/>
  <c r="N23" i="52"/>
  <c r="P255" i="52"/>
  <c r="J128" i="52"/>
  <c r="S288" i="52"/>
  <c r="S36" i="52"/>
  <c r="P143" i="52"/>
  <c r="T234" i="52"/>
  <c r="T92" i="52"/>
  <c r="Q285" i="52"/>
  <c r="N66" i="52"/>
  <c r="K41" i="52"/>
  <c r="N213" i="52"/>
  <c r="O255" i="52"/>
  <c r="Q13" i="52"/>
  <c r="Q248" i="52"/>
  <c r="O56" i="52"/>
  <c r="R236" i="52"/>
  <c r="L17" i="52"/>
  <c r="N93" i="52"/>
  <c r="N260" i="52"/>
  <c r="M177" i="52"/>
  <c r="Q200" i="52"/>
  <c r="Q33" i="52"/>
  <c r="R90" i="52"/>
  <c r="P212" i="52"/>
  <c r="J246" i="52"/>
  <c r="R162" i="52"/>
  <c r="R271" i="52"/>
  <c r="M18" i="52"/>
  <c r="S41" i="52"/>
  <c r="K219" i="52"/>
  <c r="L18" i="52"/>
  <c r="S30" i="52"/>
  <c r="Q26" i="52"/>
  <c r="T47" i="52"/>
  <c r="R41" i="52"/>
  <c r="L91" i="52"/>
  <c r="T109" i="52"/>
  <c r="O211" i="52"/>
  <c r="O212" i="52"/>
  <c r="R282" i="52"/>
  <c r="P251" i="52"/>
  <c r="N261" i="52"/>
  <c r="Q288" i="52"/>
  <c r="O200" i="52"/>
  <c r="J222" i="52"/>
  <c r="Q92" i="52"/>
  <c r="O162" i="52"/>
  <c r="R234" i="52"/>
  <c r="Q269" i="52"/>
  <c r="S201" i="52"/>
  <c r="Q289" i="52"/>
  <c r="T240" i="52"/>
  <c r="J35" i="52"/>
  <c r="J18" i="52"/>
  <c r="M65" i="52"/>
  <c r="K12" i="52"/>
  <c r="N43" i="52"/>
  <c r="L81" i="52"/>
  <c r="J57" i="52"/>
  <c r="O37" i="52"/>
  <c r="M145" i="52"/>
  <c r="N212" i="52"/>
  <c r="T260" i="52"/>
  <c r="S56" i="52"/>
  <c r="I127" i="52"/>
  <c r="L145" i="52"/>
  <c r="T161" i="52"/>
  <c r="T233" i="52"/>
  <c r="R231" i="52"/>
  <c r="P244" i="52"/>
  <c r="T287" i="52"/>
  <c r="O235" i="52"/>
  <c r="S257" i="52"/>
  <c r="J56" i="52"/>
  <c r="K145" i="52"/>
  <c r="S161" i="52"/>
  <c r="S233" i="52"/>
  <c r="Q231" i="52"/>
  <c r="O244" i="52"/>
  <c r="R284" i="52"/>
  <c r="R254" i="52"/>
  <c r="P270" i="52"/>
  <c r="L292" i="52"/>
  <c r="O204" i="52"/>
  <c r="M32" i="52"/>
  <c r="M50" i="52"/>
  <c r="K65" i="52"/>
  <c r="Q12" i="52"/>
  <c r="T43" i="52"/>
  <c r="Q107" i="52"/>
  <c r="Q56" i="52"/>
  <c r="O127" i="52"/>
  <c r="R145" i="52"/>
  <c r="M265" i="52"/>
  <c r="K230" i="52"/>
  <c r="N244" i="52"/>
  <c r="J287" i="52"/>
  <c r="L270" i="52"/>
  <c r="R56" i="52"/>
  <c r="R73" i="52"/>
  <c r="M92" i="52"/>
  <c r="M227" i="52"/>
  <c r="P179" i="52"/>
  <c r="K248" i="52"/>
  <c r="N234" i="52"/>
  <c r="T246" i="52"/>
  <c r="J285" i="52"/>
  <c r="J200" i="52"/>
  <c r="P271" i="52"/>
  <c r="K273" i="52"/>
  <c r="Q222" i="52"/>
  <c r="O53" i="52"/>
  <c r="M67" i="52"/>
  <c r="P50" i="52"/>
  <c r="K31" i="52"/>
  <c r="Q77" i="52"/>
  <c r="M24" i="52"/>
  <c r="K61" i="52"/>
  <c r="I123" i="52"/>
  <c r="O86" i="52"/>
  <c r="P119" i="52"/>
  <c r="I189" i="52"/>
  <c r="O169" i="52"/>
  <c r="P157" i="52"/>
  <c r="R238" i="52"/>
  <c r="N223" i="52"/>
  <c r="Q35" i="52"/>
  <c r="J19" i="52"/>
  <c r="R12" i="52"/>
  <c r="P25" i="52"/>
  <c r="S81" i="52"/>
  <c r="L43" i="52"/>
  <c r="O23" i="52"/>
  <c r="M40" i="52"/>
  <c r="K24" i="52"/>
  <c r="N80" i="52"/>
  <c r="T105" i="52"/>
  <c r="M86" i="52"/>
  <c r="N119" i="52"/>
  <c r="T153" i="52"/>
  <c r="M169" i="52"/>
  <c r="N157" i="52"/>
  <c r="T271" i="52"/>
  <c r="J290" i="52"/>
  <c r="P221" i="52"/>
  <c r="S53" i="52"/>
  <c r="L32" i="52"/>
  <c r="J65" i="52"/>
  <c r="P94" i="52"/>
  <c r="S29" i="52"/>
  <c r="R237" i="52"/>
  <c r="S291" i="52"/>
  <c r="Q220" i="52"/>
  <c r="L51" i="52"/>
  <c r="T36" i="52"/>
  <c r="J16" i="52"/>
  <c r="M30" i="52"/>
  <c r="S26" i="52"/>
  <c r="Q79" i="52"/>
  <c r="J236" i="52"/>
  <c r="J50" i="52"/>
  <c r="O145" i="52"/>
  <c r="S244" i="52"/>
  <c r="P145" i="52"/>
  <c r="K235" i="52"/>
  <c r="R50" i="52"/>
  <c r="S107" i="52"/>
  <c r="R248" i="52"/>
  <c r="N232" i="52"/>
  <c r="Q143" i="52"/>
  <c r="Q237" i="52"/>
  <c r="K11" i="52"/>
  <c r="T129" i="52"/>
  <c r="T283" i="52"/>
  <c r="K265" i="52"/>
  <c r="L289" i="52"/>
  <c r="N19" i="52"/>
  <c r="L127" i="52"/>
  <c r="R265" i="52"/>
  <c r="N284" i="52"/>
  <c r="L282" i="52"/>
  <c r="N238" i="52"/>
  <c r="Q16" i="52"/>
  <c r="R190" i="52"/>
  <c r="Q271" i="52"/>
  <c r="N20" i="52"/>
  <c r="K30" i="52"/>
  <c r="N8" i="52"/>
  <c r="L47" i="52"/>
  <c r="J41" i="52"/>
  <c r="Q90" i="52"/>
  <c r="L109" i="52"/>
  <c r="T243" i="52"/>
  <c r="T213" i="52"/>
  <c r="O230" i="52"/>
  <c r="M260" i="52"/>
  <c r="S283" i="52"/>
  <c r="N287" i="52"/>
  <c r="T201" i="52"/>
  <c r="N240" i="52"/>
  <c r="N143" i="52"/>
  <c r="S213" i="52"/>
  <c r="O251" i="52"/>
  <c r="S286" i="52"/>
  <c r="N237" i="52"/>
  <c r="Q257" i="52"/>
  <c r="L240" i="52"/>
  <c r="T67" i="52"/>
  <c r="T20" i="52"/>
  <c r="R31" i="52"/>
  <c r="P11" i="52"/>
  <c r="S94" i="52"/>
  <c r="Q23" i="52"/>
  <c r="O40" i="52"/>
  <c r="T18" i="52"/>
  <c r="K213" i="52"/>
  <c r="Q244" i="52"/>
  <c r="P107" i="52"/>
  <c r="N74" i="52"/>
  <c r="Q129" i="52"/>
  <c r="N162" i="52"/>
  <c r="L233" i="52"/>
  <c r="O247" i="52"/>
  <c r="M278" i="52"/>
  <c r="S284" i="52"/>
  <c r="Q272" i="52"/>
  <c r="T218" i="52"/>
  <c r="Q223" i="52"/>
  <c r="L73" i="52"/>
  <c r="P129" i="52"/>
  <c r="K161" i="52"/>
  <c r="K233" i="52"/>
  <c r="N247" i="52"/>
  <c r="T278" i="52"/>
  <c r="J284" i="52"/>
  <c r="J254" i="52"/>
  <c r="R255" i="52"/>
  <c r="S290" i="52"/>
  <c r="Q221" i="52"/>
  <c r="T53" i="52"/>
  <c r="R67" i="52"/>
  <c r="R20" i="52"/>
  <c r="P31" i="52"/>
  <c r="N11" i="52"/>
  <c r="T270" i="52"/>
  <c r="R127" i="52"/>
  <c r="I56" i="52"/>
  <c r="T74" i="52"/>
  <c r="O129" i="52"/>
  <c r="R161" i="52"/>
  <c r="R233" i="52"/>
  <c r="P231" i="52"/>
  <c r="S278" i="52"/>
  <c r="Q284" i="52"/>
  <c r="O272" i="52"/>
  <c r="T73" i="52"/>
  <c r="J73" i="52"/>
  <c r="R143" i="52"/>
  <c r="R211" i="52"/>
  <c r="R212" i="52"/>
  <c r="P232" i="52"/>
  <c r="S251" i="52"/>
  <c r="L246" i="52"/>
  <c r="T288" i="52"/>
  <c r="T235" i="52"/>
  <c r="R289" i="52"/>
  <c r="P291" i="52"/>
  <c r="N220" i="52"/>
  <c r="T38" i="52"/>
  <c r="M20" i="52"/>
  <c r="M14" i="52"/>
  <c r="N79" i="52"/>
  <c r="P80" i="52"/>
  <c r="N105" i="52"/>
  <c r="T140" i="52"/>
  <c r="M122" i="52"/>
  <c r="N153" i="52"/>
  <c r="T151" i="52"/>
  <c r="M139" i="52"/>
  <c r="J238" i="52"/>
  <c r="P257" i="52"/>
  <c r="S240" i="52"/>
  <c r="N32" i="52"/>
  <c r="L65" i="52"/>
  <c r="O11" i="52"/>
  <c r="M43" i="52"/>
  <c r="K81" i="52"/>
  <c r="Q94" i="52"/>
  <c r="T29" i="52"/>
  <c r="R42" i="52"/>
  <c r="S60" i="52"/>
  <c r="L105" i="52"/>
  <c r="R140" i="52"/>
  <c r="S122" i="52"/>
  <c r="L153" i="52"/>
  <c r="R151" i="52"/>
  <c r="S139" i="52"/>
  <c r="L271" i="52"/>
  <c r="O273" i="52"/>
  <c r="M222" i="52"/>
  <c r="K53" i="52"/>
  <c r="Q67" i="52"/>
  <c r="T50" i="52"/>
  <c r="T15" i="52"/>
  <c r="M77" i="52"/>
  <c r="K29" i="52"/>
  <c r="T178" i="52"/>
  <c r="S235" i="52"/>
  <c r="K48" i="52"/>
  <c r="R246" i="52"/>
  <c r="T227" i="52"/>
  <c r="J271" i="52"/>
  <c r="M31" i="52"/>
  <c r="Q236" i="52"/>
  <c r="N231" i="52"/>
  <c r="Q292" i="52"/>
  <c r="Q43" i="52"/>
  <c r="M231" i="52"/>
  <c r="P233" i="52"/>
  <c r="T257" i="52"/>
  <c r="O8" i="52"/>
  <c r="K227" i="52"/>
  <c r="K269" i="52"/>
  <c r="O232" i="52"/>
  <c r="O14" i="52"/>
  <c r="M109" i="52"/>
  <c r="O233" i="52"/>
  <c r="M286" i="52"/>
  <c r="P216" i="52"/>
  <c r="R291" i="52"/>
  <c r="P65" i="52"/>
  <c r="P73" i="52"/>
  <c r="R48" i="52"/>
  <c r="P13" i="52"/>
  <c r="S25" i="52"/>
  <c r="Q64" i="52"/>
  <c r="I90" i="52"/>
  <c r="Q110" i="52"/>
  <c r="N161" i="52"/>
  <c r="Q265" i="52"/>
  <c r="T231" i="52"/>
  <c r="R244" i="52"/>
  <c r="K283" i="52"/>
  <c r="S272" i="52"/>
  <c r="Q32" i="52"/>
  <c r="K109" i="52"/>
  <c r="P265" i="52"/>
  <c r="L260" i="52"/>
  <c r="P288" i="52"/>
  <c r="P235" i="52"/>
  <c r="S238" i="52"/>
  <c r="N292" i="52"/>
  <c r="Q204" i="52"/>
  <c r="L20" i="52"/>
  <c r="J31" i="52"/>
  <c r="K94" i="52"/>
  <c r="N29" i="52"/>
  <c r="T42" i="52"/>
  <c r="P190" i="52"/>
  <c r="Q227" i="52"/>
  <c r="M233" i="52"/>
  <c r="N278" i="52"/>
  <c r="R91" i="52"/>
  <c r="S93" i="52"/>
  <c r="S179" i="52"/>
  <c r="T216" i="52"/>
  <c r="R245" i="52"/>
  <c r="K284" i="52"/>
  <c r="N236" i="52"/>
  <c r="L218" i="52"/>
  <c r="K204" i="52"/>
  <c r="P127" i="52"/>
  <c r="M128" i="52"/>
  <c r="P177" i="52"/>
  <c r="S216" i="52"/>
  <c r="L278" i="52"/>
  <c r="T285" i="52"/>
  <c r="T200" i="52"/>
  <c r="J255" i="52"/>
  <c r="P273" i="52"/>
  <c r="N222" i="52"/>
  <c r="L53" i="52"/>
  <c r="J67" i="52"/>
  <c r="J20" i="52"/>
  <c r="M15" i="52"/>
  <c r="N190" i="52"/>
  <c r="N107" i="52"/>
  <c r="L74" i="52"/>
  <c r="T128" i="52"/>
  <c r="O177" i="52"/>
  <c r="M247" i="52"/>
  <c r="K278" i="52"/>
  <c r="N269" i="52"/>
  <c r="T236" i="52"/>
  <c r="P292" i="52"/>
  <c r="N90" i="52"/>
  <c r="T90" i="52"/>
  <c r="O109" i="52"/>
  <c r="O243" i="52"/>
  <c r="O213" i="52"/>
  <c r="M282" i="52"/>
  <c r="K251" i="52"/>
  <c r="Q261" i="52"/>
  <c r="Q287" i="52"/>
  <c r="L235" i="52"/>
  <c r="O237" i="52"/>
  <c r="S256" i="52"/>
  <c r="Q51" i="52"/>
  <c r="R17" i="52"/>
  <c r="R30" i="52"/>
  <c r="P26" i="52"/>
  <c r="S47" i="52"/>
  <c r="Q41" i="52"/>
  <c r="O39" i="52"/>
  <c r="M60" i="52"/>
  <c r="S106" i="52"/>
  <c r="L140" i="52"/>
  <c r="R103" i="52"/>
  <c r="S155" i="52"/>
  <c r="L151" i="52"/>
  <c r="R174" i="52"/>
  <c r="M292" i="52"/>
  <c r="K240" i="52"/>
  <c r="S67" i="52"/>
  <c r="Q18" i="52"/>
  <c r="Q31" i="52"/>
  <c r="R94" i="52"/>
  <c r="P23" i="52"/>
  <c r="N77" i="52"/>
  <c r="L29" i="52"/>
  <c r="O7" i="52"/>
  <c r="M39" i="52"/>
  <c r="K60" i="52"/>
  <c r="Q106" i="52"/>
  <c r="J140" i="52"/>
  <c r="K122" i="52"/>
  <c r="Q155" i="52"/>
  <c r="J151" i="52"/>
  <c r="K139" i="52"/>
  <c r="Q255" i="52"/>
  <c r="T291" i="52"/>
  <c r="R220" i="52"/>
  <c r="P38" i="52"/>
  <c r="L50" i="52"/>
  <c r="Q14" i="52"/>
  <c r="T26" i="52"/>
  <c r="R79" i="52"/>
  <c r="O238" i="52"/>
  <c r="M257" i="52"/>
  <c r="S223" i="52"/>
  <c r="N35" i="52"/>
  <c r="L48" i="52"/>
  <c r="J13" i="52"/>
  <c r="P8" i="52"/>
  <c r="S64" i="52"/>
  <c r="L41" i="52"/>
  <c r="S190" i="52"/>
  <c r="O216" i="52"/>
  <c r="R196" i="52"/>
  <c r="N12" i="52"/>
  <c r="T244" i="52"/>
  <c r="M221" i="52"/>
  <c r="N81" i="52"/>
  <c r="S177" i="52"/>
  <c r="R129" i="52"/>
  <c r="R270" i="52"/>
  <c r="N33" i="52"/>
  <c r="P77" i="52"/>
  <c r="N211" i="52"/>
  <c r="K93" i="52"/>
  <c r="L216" i="52"/>
  <c r="Q270" i="52"/>
  <c r="R179" i="52"/>
  <c r="Q286" i="52"/>
  <c r="S220" i="52"/>
  <c r="R14" i="52"/>
  <c r="S73" i="52"/>
  <c r="T248" i="52"/>
  <c r="Q254" i="52"/>
  <c r="T110" i="52"/>
  <c r="P260" i="52"/>
  <c r="T238" i="52"/>
  <c r="T66" i="52"/>
  <c r="K47" i="52"/>
  <c r="K106" i="52"/>
  <c r="Q171" i="52"/>
  <c r="P204" i="52"/>
  <c r="I106" i="52"/>
  <c r="O171" i="52"/>
  <c r="J220" i="52"/>
  <c r="N30" i="52"/>
  <c r="J237" i="52"/>
  <c r="K223" i="52"/>
  <c r="N18" i="52"/>
  <c r="O12" i="52"/>
  <c r="K64" i="52"/>
  <c r="R40" i="52"/>
  <c r="P24" i="52"/>
  <c r="S80" i="52"/>
  <c r="Q105" i="52"/>
  <c r="J86" i="52"/>
  <c r="K119" i="52"/>
  <c r="Q153" i="52"/>
  <c r="J169" i="52"/>
  <c r="K157" i="52"/>
  <c r="N42" i="52"/>
  <c r="O60" i="52"/>
  <c r="M106" i="52"/>
  <c r="N140" i="52"/>
  <c r="T103" i="52"/>
  <c r="M155" i="52"/>
  <c r="N151" i="52"/>
  <c r="T174" i="52"/>
  <c r="R7" i="52"/>
  <c r="P39" i="52"/>
  <c r="S62" i="52"/>
  <c r="L106" i="52"/>
  <c r="R138" i="52"/>
  <c r="S103" i="52"/>
  <c r="L155" i="52"/>
  <c r="R171" i="52"/>
  <c r="S174" i="52"/>
  <c r="M6" i="52"/>
  <c r="K78" i="52"/>
  <c r="N27" i="52"/>
  <c r="T88" i="52"/>
  <c r="M137" i="52"/>
  <c r="N104" i="52"/>
  <c r="T154" i="52"/>
  <c r="Q230" i="52"/>
  <c r="P285" i="52"/>
  <c r="O93" i="52"/>
  <c r="P278" i="52"/>
  <c r="T177" i="52"/>
  <c r="N94" i="52"/>
  <c r="S246" i="52"/>
  <c r="L256" i="52"/>
  <c r="S23" i="52"/>
  <c r="K177" i="52"/>
  <c r="R269" i="52"/>
  <c r="O128" i="52"/>
  <c r="J270" i="52"/>
  <c r="S66" i="52"/>
  <c r="M79" i="52"/>
  <c r="P92" i="52"/>
  <c r="Q234" i="52"/>
  <c r="N271" i="52"/>
  <c r="O178" i="52"/>
  <c r="N288" i="52"/>
  <c r="P290" i="52"/>
  <c r="O179" i="52"/>
  <c r="T269" i="52"/>
  <c r="K247" i="52"/>
  <c r="S219" i="52"/>
  <c r="S227" i="52"/>
  <c r="J223" i="52"/>
  <c r="T31" i="52"/>
  <c r="M56" i="52"/>
  <c r="P236" i="52"/>
  <c r="O248" i="52"/>
  <c r="N16" i="52"/>
  <c r="Q282" i="52"/>
  <c r="P227" i="52"/>
  <c r="O246" i="52"/>
  <c r="R232" i="52"/>
  <c r="Q201" i="52"/>
  <c r="I38" i="52"/>
  <c r="N92" i="52"/>
  <c r="O234" i="52"/>
  <c r="N67" i="52"/>
  <c r="Q161" i="52"/>
  <c r="J257" i="52"/>
  <c r="L19" i="52"/>
  <c r="N6" i="52"/>
  <c r="I138" i="52"/>
  <c r="O173" i="52"/>
  <c r="T79" i="52"/>
  <c r="L6" i="52"/>
  <c r="T137" i="52"/>
  <c r="M173" i="52"/>
  <c r="R37" i="52"/>
  <c r="Q8" i="52"/>
  <c r="Q37" i="52"/>
  <c r="T48" i="52"/>
  <c r="K26" i="52"/>
  <c r="T41" i="52"/>
  <c r="L7" i="52"/>
  <c r="O78" i="52"/>
  <c r="M62" i="52"/>
  <c r="S89" i="52"/>
  <c r="L138" i="52"/>
  <c r="R104" i="52"/>
  <c r="S152" i="52"/>
  <c r="L171" i="52"/>
  <c r="R173" i="52"/>
  <c r="P6" i="52"/>
  <c r="Q27" i="52"/>
  <c r="O88" i="52"/>
  <c r="P137" i="52"/>
  <c r="I104" i="52"/>
  <c r="O154" i="52"/>
  <c r="I173" i="52"/>
  <c r="L76" i="52"/>
  <c r="O63" i="52"/>
  <c r="M44" i="52"/>
  <c r="N88" i="52"/>
  <c r="T136" i="52"/>
  <c r="M102" i="52"/>
  <c r="N154" i="52"/>
  <c r="T156" i="52"/>
  <c r="Q57" i="52"/>
  <c r="T24" i="52"/>
  <c r="R61" i="52"/>
  <c r="P123" i="52"/>
  <c r="I87" i="52"/>
  <c r="O119" i="52"/>
  <c r="P189" i="52"/>
  <c r="I170" i="52"/>
  <c r="O157" i="52"/>
  <c r="J15" i="52"/>
  <c r="L204" i="52"/>
  <c r="K222" i="52"/>
  <c r="S247" i="52"/>
  <c r="T30" i="52"/>
  <c r="M12" i="52"/>
  <c r="N144" i="52"/>
  <c r="L231" i="52"/>
  <c r="Q235" i="52"/>
  <c r="S245" i="52"/>
  <c r="S221" i="52"/>
  <c r="O15" i="52"/>
  <c r="L42" i="52"/>
  <c r="K245" i="52"/>
  <c r="K179" i="52"/>
  <c r="P269" i="52"/>
  <c r="R93" i="52"/>
  <c r="K216" i="52"/>
  <c r="O289" i="52"/>
  <c r="T33" i="52"/>
  <c r="T256" i="52"/>
  <c r="L128" i="52"/>
  <c r="P245" i="52"/>
  <c r="Q109" i="52"/>
  <c r="T265" i="52"/>
  <c r="N272" i="52"/>
  <c r="K256" i="52"/>
  <c r="O13" i="52"/>
  <c r="T78" i="52"/>
  <c r="J103" i="52"/>
  <c r="T290" i="52"/>
  <c r="N50" i="52"/>
  <c r="M29" i="52"/>
  <c r="R78" i="52"/>
  <c r="P103" i="52"/>
  <c r="N289" i="52"/>
  <c r="S33" i="52"/>
  <c r="O47" i="52"/>
  <c r="R292" i="52"/>
  <c r="S32" i="52"/>
  <c r="R26" i="52"/>
  <c r="J291" i="52"/>
  <c r="P37" i="52"/>
  <c r="T204" i="52"/>
  <c r="O260" i="52"/>
  <c r="S11" i="52"/>
  <c r="R11" i="52"/>
  <c r="S127" i="52"/>
  <c r="Q247" i="52"/>
  <c r="R235" i="52"/>
  <c r="P246" i="52"/>
  <c r="P222" i="52"/>
  <c r="T14" i="52"/>
  <c r="Q7" i="52"/>
  <c r="M261" i="52"/>
  <c r="P178" i="52"/>
  <c r="M285" i="52"/>
  <c r="T143" i="52"/>
  <c r="P234" i="52"/>
  <c r="T237" i="52"/>
  <c r="Q66" i="52"/>
  <c r="P53" i="52"/>
  <c r="N227" i="52"/>
  <c r="M246" i="52"/>
  <c r="M190" i="52"/>
  <c r="L265" i="52"/>
  <c r="S236" i="52"/>
  <c r="P223" i="52"/>
  <c r="T12" i="52"/>
  <c r="L78" i="52"/>
  <c r="O104" i="52"/>
  <c r="L290" i="52"/>
  <c r="S20" i="52"/>
  <c r="M104" i="52"/>
  <c r="S237" i="52"/>
  <c r="K33" i="52"/>
  <c r="T64" i="52"/>
  <c r="J292" i="52"/>
  <c r="P67" i="52"/>
  <c r="N31" i="52"/>
  <c r="R43" i="52"/>
  <c r="N57" i="52"/>
  <c r="N76" i="52"/>
  <c r="O44" i="52"/>
  <c r="P88" i="52"/>
  <c r="I137" i="52"/>
  <c r="O102" i="52"/>
  <c r="P154" i="52"/>
  <c r="T57" i="52"/>
  <c r="R75" i="52"/>
  <c r="P63" i="52"/>
  <c r="S123" i="52"/>
  <c r="L87" i="52"/>
  <c r="R119" i="52"/>
  <c r="S189" i="52"/>
  <c r="L170" i="52"/>
  <c r="R157" i="52"/>
  <c r="K57" i="52"/>
  <c r="N24" i="52"/>
  <c r="L61" i="52"/>
  <c r="J123" i="52"/>
  <c r="K87" i="52"/>
  <c r="Q119" i="52"/>
  <c r="J189" i="52"/>
  <c r="K170" i="52"/>
  <c r="Q157" i="52"/>
  <c r="S42" i="52"/>
  <c r="P211" i="52"/>
  <c r="L30" i="52"/>
  <c r="M47" i="52"/>
  <c r="S77" i="52"/>
  <c r="P200" i="52"/>
  <c r="S92" i="52"/>
  <c r="K25" i="52"/>
  <c r="N145" i="52"/>
  <c r="J244" i="52"/>
  <c r="R36" i="52"/>
  <c r="R272" i="52"/>
  <c r="N53" i="52"/>
  <c r="P90" i="52"/>
  <c r="J91" i="52"/>
  <c r="N248" i="52"/>
  <c r="S254" i="52"/>
  <c r="Q245" i="52"/>
  <c r="M291" i="52"/>
  <c r="T16" i="52"/>
  <c r="O107" i="52"/>
  <c r="T162" i="52"/>
  <c r="S285" i="52"/>
  <c r="L90" i="52"/>
  <c r="R230" i="52"/>
  <c r="Q218" i="52"/>
  <c r="I51" i="52"/>
  <c r="M8" i="52"/>
  <c r="R62" i="52"/>
  <c r="K155" i="52"/>
  <c r="R221" i="52"/>
  <c r="N15" i="52"/>
  <c r="S79" i="52"/>
  <c r="P62" i="52"/>
  <c r="I155" i="52"/>
  <c r="L291" i="52"/>
  <c r="Q20" i="52"/>
  <c r="M41" i="52"/>
  <c r="L222" i="52"/>
  <c r="J33" i="52"/>
  <c r="P14" i="52"/>
  <c r="L77" i="52"/>
  <c r="S40" i="52"/>
  <c r="S75" i="52"/>
  <c r="Q63" i="52"/>
  <c r="T123" i="52"/>
  <c r="M87" i="52"/>
  <c r="N136" i="52"/>
  <c r="T189" i="52"/>
  <c r="M170" i="52"/>
  <c r="N156" i="52"/>
  <c r="L57" i="52"/>
  <c r="O24" i="52"/>
  <c r="M61" i="52"/>
  <c r="K123" i="52"/>
  <c r="Q86" i="52"/>
  <c r="J119" i="52"/>
  <c r="K189" i="52"/>
  <c r="Q169" i="52"/>
  <c r="J157" i="52"/>
  <c r="P40" i="52"/>
  <c r="Q80" i="52"/>
  <c r="O105" i="52"/>
  <c r="P86" i="52"/>
  <c r="I119" i="52"/>
  <c r="O153" i="52"/>
  <c r="P169" i="52"/>
  <c r="I157" i="52"/>
  <c r="K42" i="52"/>
  <c r="N39" i="52"/>
  <c r="L60" i="52"/>
  <c r="J106" i="52"/>
  <c r="K140" i="52"/>
  <c r="Q103" i="52"/>
  <c r="J155" i="52"/>
  <c r="K151" i="52"/>
  <c r="Q174" i="52"/>
  <c r="S6" i="52"/>
  <c r="Q78" i="52"/>
  <c r="T27" i="52"/>
  <c r="M89" i="52"/>
  <c r="N138" i="52"/>
  <c r="T289" i="52"/>
  <c r="J288" i="52"/>
  <c r="Q190" i="52"/>
  <c r="L200" i="52"/>
  <c r="P91" i="52"/>
  <c r="Q144" i="52"/>
  <c r="R257" i="52"/>
  <c r="P89" i="52"/>
  <c r="S14" i="52"/>
  <c r="O138" i="52"/>
  <c r="S13" i="52"/>
  <c r="L36" i="52"/>
  <c r="N47" i="52"/>
  <c r="K75" i="52"/>
  <c r="L123" i="52"/>
  <c r="S119" i="52"/>
  <c r="R169" i="52"/>
  <c r="Q40" i="52"/>
  <c r="R80" i="52"/>
  <c r="I86" i="52"/>
  <c r="P153" i="52"/>
  <c r="O139" i="52"/>
  <c r="T106" i="52"/>
  <c r="N122" i="52"/>
  <c r="M151" i="52"/>
  <c r="P7" i="52"/>
  <c r="T60" i="52"/>
  <c r="Q87" i="52"/>
  <c r="I103" i="52"/>
  <c r="N169" i="52"/>
  <c r="N173" i="52"/>
  <c r="M75" i="52"/>
  <c r="P61" i="52"/>
  <c r="S105" i="52"/>
  <c r="Q140" i="52"/>
  <c r="O103" i="52"/>
  <c r="P155" i="52"/>
  <c r="I151" i="52"/>
  <c r="O174" i="52"/>
  <c r="L75" i="52"/>
  <c r="O61" i="52"/>
  <c r="M123" i="52"/>
  <c r="N87" i="52"/>
  <c r="T119" i="52"/>
  <c r="M189" i="52"/>
  <c r="N170" i="52"/>
  <c r="T157" i="52"/>
  <c r="J232" i="52"/>
  <c r="K37" i="52"/>
  <c r="O65" i="52"/>
  <c r="Q162" i="52"/>
  <c r="N221" i="52"/>
  <c r="S129" i="52"/>
  <c r="S38" i="52"/>
  <c r="S232" i="52"/>
  <c r="Q93" i="52"/>
  <c r="L110" i="52"/>
  <c r="N37" i="52"/>
  <c r="Q138" i="52"/>
  <c r="N152" i="52"/>
  <c r="L26" i="52"/>
  <c r="S50" i="52"/>
  <c r="P81" i="52"/>
  <c r="I105" i="52"/>
  <c r="P122" i="52"/>
  <c r="O151" i="52"/>
  <c r="S7" i="52"/>
  <c r="T62" i="52"/>
  <c r="S138" i="52"/>
  <c r="R152" i="52"/>
  <c r="L174" i="52"/>
  <c r="M78" i="52"/>
  <c r="Q89" i="52"/>
  <c r="K103" i="52"/>
  <c r="J171" i="52"/>
  <c r="R76" i="52"/>
  <c r="Q62" i="52"/>
  <c r="N86" i="52"/>
  <c r="S102" i="52"/>
  <c r="S151" i="52"/>
  <c r="O57" i="52"/>
  <c r="R24" i="52"/>
  <c r="M80" i="52"/>
  <c r="K105" i="52"/>
  <c r="I140" i="52"/>
  <c r="T104" i="52"/>
  <c r="M152" i="52"/>
  <c r="N171" i="52"/>
  <c r="T173" i="52"/>
  <c r="Q24" i="52"/>
  <c r="T80" i="52"/>
  <c r="R105" i="52"/>
  <c r="S86" i="52"/>
  <c r="L119" i="52"/>
  <c r="R153" i="52"/>
  <c r="S169" i="52"/>
  <c r="L157" i="52"/>
  <c r="J179" i="52"/>
  <c r="I251" i="52"/>
  <c r="M236" i="52"/>
  <c r="K289" i="52"/>
  <c r="M223" i="52"/>
  <c r="K17" i="52"/>
  <c r="I91" i="52"/>
  <c r="K92" i="52"/>
  <c r="I179" i="52"/>
  <c r="I232" i="52"/>
  <c r="I288" i="52"/>
  <c r="I235" i="52"/>
  <c r="I222" i="52"/>
  <c r="I8" i="52"/>
  <c r="J24" i="52"/>
  <c r="M107" i="52"/>
  <c r="I233" i="52"/>
  <c r="J230" i="52"/>
  <c r="I244" i="52"/>
  <c r="I269" i="52"/>
  <c r="M218" i="52"/>
  <c r="K238" i="52"/>
  <c r="J53" i="52"/>
  <c r="L67" i="52"/>
  <c r="O50" i="52"/>
  <c r="I211" i="52"/>
  <c r="Q177" i="52"/>
  <c r="L269" i="52"/>
  <c r="L219" i="52"/>
  <c r="I270" i="52"/>
  <c r="I256" i="52"/>
  <c r="I73" i="52"/>
  <c r="O278" i="52"/>
  <c r="O26" i="52"/>
  <c r="K254" i="52"/>
  <c r="Q38" i="52"/>
  <c r="L248" i="52"/>
  <c r="O231" i="52"/>
  <c r="J17" i="52"/>
  <c r="I171" i="52"/>
  <c r="K79" i="52"/>
  <c r="P174" i="52"/>
  <c r="Q65" i="52"/>
  <c r="K89" i="52"/>
  <c r="J104" i="52"/>
  <c r="M76" i="52"/>
  <c r="N44" i="52"/>
  <c r="M136" i="52"/>
  <c r="T170" i="52"/>
  <c r="S57" i="52"/>
  <c r="T61" i="52"/>
  <c r="S87" i="52"/>
  <c r="R189" i="52"/>
  <c r="L156" i="52"/>
  <c r="L24" i="52"/>
  <c r="K44" i="52"/>
  <c r="P138" i="52"/>
  <c r="M153" i="52"/>
  <c r="R156" i="52"/>
  <c r="L40" i="52"/>
  <c r="T39" i="52"/>
  <c r="O62" i="52"/>
  <c r="R88" i="52"/>
  <c r="K137" i="52"/>
  <c r="Q102" i="52"/>
  <c r="J154" i="52"/>
  <c r="P42" i="52"/>
  <c r="S39" i="52"/>
  <c r="Q60" i="52"/>
  <c r="O106" i="52"/>
  <c r="P140" i="52"/>
  <c r="I122" i="52"/>
  <c r="O155" i="52"/>
  <c r="P151" i="52"/>
  <c r="I139" i="52"/>
  <c r="L211" i="52"/>
  <c r="L212" i="52"/>
  <c r="I245" i="52"/>
  <c r="I236" i="52"/>
  <c r="O218" i="52"/>
  <c r="M238" i="52"/>
  <c r="L35" i="52"/>
  <c r="I50" i="52"/>
  <c r="O73" i="52"/>
  <c r="L243" i="52"/>
  <c r="J178" i="52"/>
  <c r="J233" i="52"/>
  <c r="L236" i="52"/>
  <c r="M255" i="52"/>
  <c r="O256" i="52"/>
  <c r="I78" i="52"/>
  <c r="J143" i="52"/>
  <c r="I161" i="52"/>
  <c r="O286" i="52"/>
  <c r="M219" i="52"/>
  <c r="I218" i="52"/>
  <c r="M290" i="52"/>
  <c r="K221" i="52"/>
  <c r="K50" i="52"/>
  <c r="J243" i="52"/>
  <c r="I177" i="52"/>
  <c r="I285" i="52"/>
  <c r="M200" i="52"/>
  <c r="M237" i="52"/>
  <c r="I292" i="52"/>
  <c r="O240" i="52"/>
  <c r="R251" i="52"/>
  <c r="S222" i="52"/>
  <c r="K272" i="52"/>
  <c r="J51" i="52"/>
  <c r="L16" i="52"/>
  <c r="R216" i="52"/>
  <c r="M244" i="52"/>
  <c r="R25" i="52"/>
  <c r="J174" i="52"/>
  <c r="N41" i="52"/>
  <c r="R13" i="52"/>
  <c r="K40" i="52"/>
  <c r="N61" i="52"/>
  <c r="R86" i="52"/>
  <c r="L189" i="52"/>
  <c r="S157" i="52"/>
  <c r="P105" i="52"/>
  <c r="O122" i="52"/>
  <c r="I169" i="52"/>
  <c r="M42" i="52"/>
  <c r="N60" i="52"/>
  <c r="M140" i="52"/>
  <c r="T155" i="52"/>
  <c r="N139" i="52"/>
  <c r="S78" i="52"/>
  <c r="M105" i="52"/>
  <c r="R136" i="52"/>
  <c r="R155" i="52"/>
  <c r="J156" i="52"/>
  <c r="Q42" i="52"/>
  <c r="L39" i="52"/>
  <c r="L27" i="52"/>
  <c r="J88" i="52"/>
  <c r="P136" i="52"/>
  <c r="I102" i="52"/>
  <c r="O170" i="52"/>
  <c r="P156" i="52"/>
  <c r="M7" i="52"/>
  <c r="K39" i="52"/>
  <c r="N62" i="52"/>
  <c r="T89" i="52"/>
  <c r="M138" i="52"/>
  <c r="N103" i="52"/>
  <c r="T152" i="52"/>
  <c r="M171" i="52"/>
  <c r="N174" i="52"/>
  <c r="M162" i="52"/>
  <c r="I231" i="52"/>
  <c r="O287" i="52"/>
  <c r="I221" i="52"/>
  <c r="I19" i="52"/>
  <c r="J11" i="52"/>
  <c r="J8" i="52"/>
  <c r="J77" i="52"/>
  <c r="J81" i="52"/>
  <c r="I40" i="52"/>
  <c r="I76" i="52"/>
  <c r="I39" i="52"/>
  <c r="I61" i="52"/>
  <c r="I27" i="52"/>
  <c r="O144" i="52"/>
  <c r="I93" i="52"/>
  <c r="I110" i="52"/>
  <c r="J282" i="52"/>
  <c r="I260" i="52"/>
  <c r="O33" i="52"/>
  <c r="I20" i="52"/>
  <c r="I48" i="52"/>
  <c r="L15" i="52"/>
  <c r="J23" i="52"/>
  <c r="I75" i="52"/>
  <c r="K91" i="52"/>
  <c r="J129" i="52"/>
  <c r="I227" i="52"/>
  <c r="I178" i="52"/>
  <c r="I216" i="52"/>
  <c r="I287" i="52"/>
  <c r="O32" i="52"/>
  <c r="I65" i="52"/>
  <c r="I7" i="52"/>
  <c r="I24" i="52"/>
  <c r="I60" i="52"/>
  <c r="L107" i="52"/>
  <c r="L227" i="52"/>
  <c r="I212" i="52"/>
  <c r="J248" i="52"/>
  <c r="I234" i="52"/>
  <c r="M283" i="52"/>
  <c r="O67" i="52"/>
  <c r="I18" i="52"/>
  <c r="O48" i="52"/>
  <c r="J64" i="52"/>
  <c r="I6" i="52"/>
  <c r="L23" i="52"/>
  <c r="P43" i="52"/>
  <c r="J272" i="52"/>
  <c r="O90" i="52"/>
  <c r="N246" i="52"/>
  <c r="Q91" i="52"/>
  <c r="M38" i="52"/>
  <c r="L238" i="52"/>
  <c r="O27" i="52"/>
  <c r="K67" i="52"/>
  <c r="N89" i="52"/>
  <c r="N17" i="52"/>
  <c r="T51" i="52"/>
  <c r="M25" i="52"/>
  <c r="Q6" i="52"/>
  <c r="R27" i="52"/>
  <c r="Q137" i="52"/>
  <c r="K152" i="52"/>
  <c r="J173" i="52"/>
  <c r="T87" i="52"/>
  <c r="N102" i="52"/>
  <c r="M156" i="52"/>
  <c r="Q75" i="52"/>
  <c r="R123" i="52"/>
  <c r="L136" i="52"/>
  <c r="S170" i="52"/>
  <c r="N40" i="52"/>
  <c r="O80" i="52"/>
  <c r="L88" i="52"/>
  <c r="L122" i="52"/>
  <c r="Q170" i="52"/>
  <c r="I174" i="52"/>
  <c r="P76" i="52"/>
  <c r="K63" i="52"/>
  <c r="N123" i="52"/>
  <c r="L86" i="52"/>
  <c r="J122" i="52"/>
  <c r="K153" i="52"/>
  <c r="Q151" i="52"/>
  <c r="J139" i="52"/>
  <c r="T75" i="52"/>
  <c r="R63" i="52"/>
  <c r="P44" i="52"/>
  <c r="I88" i="52"/>
  <c r="O136" i="52"/>
  <c r="P102" i="52"/>
  <c r="I154" i="52"/>
  <c r="O156" i="52"/>
  <c r="I109" i="52"/>
  <c r="I213" i="52"/>
  <c r="L285" i="52"/>
  <c r="M201" i="52"/>
  <c r="I271" i="52"/>
  <c r="I291" i="52"/>
  <c r="O220" i="52"/>
  <c r="L33" i="52"/>
  <c r="O17" i="52"/>
  <c r="Q179" i="52"/>
  <c r="L286" i="52"/>
  <c r="M235" i="52"/>
  <c r="J289" i="52"/>
  <c r="L38" i="52"/>
  <c r="I81" i="52"/>
  <c r="J60" i="52"/>
  <c r="I144" i="52"/>
  <c r="I145" i="52"/>
  <c r="J211" i="52"/>
  <c r="J212" i="52"/>
  <c r="I282" i="52"/>
  <c r="I261" i="52"/>
  <c r="M269" i="52"/>
  <c r="L288" i="52"/>
  <c r="I289" i="52"/>
  <c r="I220" i="52"/>
  <c r="Q211" i="52"/>
  <c r="I283" i="52"/>
  <c r="I272" i="52"/>
  <c r="M270" i="52"/>
  <c r="I273" i="52"/>
  <c r="P161" i="52"/>
  <c r="J14" i="52"/>
  <c r="L66" i="52"/>
  <c r="M27" i="52"/>
  <c r="T11" i="52"/>
  <c r="N106" i="52"/>
  <c r="M174" i="52"/>
  <c r="L103" i="52"/>
  <c r="I152" i="52"/>
  <c r="R106" i="52"/>
  <c r="P171" i="52"/>
  <c r="S63" i="52"/>
  <c r="M119" i="52"/>
  <c r="R137" i="52"/>
  <c r="K169" i="52"/>
  <c r="J110" i="52"/>
  <c r="I162" i="52"/>
  <c r="K257" i="52"/>
  <c r="I223" i="52"/>
  <c r="K144" i="52"/>
  <c r="K127" i="52"/>
  <c r="K129" i="52"/>
  <c r="I247" i="52"/>
  <c r="O18" i="52"/>
  <c r="P15" i="52"/>
  <c r="J79" i="52"/>
  <c r="K128" i="52"/>
  <c r="M178" i="52"/>
  <c r="L254" i="52"/>
  <c r="L14" i="52"/>
  <c r="I25" i="52"/>
  <c r="I79" i="52"/>
  <c r="I23" i="52"/>
  <c r="K90" i="52"/>
  <c r="J74" i="52"/>
  <c r="J109" i="52"/>
  <c r="N128" i="52"/>
  <c r="L161" i="52"/>
  <c r="L178" i="52"/>
  <c r="I35" i="52"/>
  <c r="J94" i="52"/>
  <c r="I29" i="52"/>
  <c r="I62" i="52"/>
  <c r="Q29" i="52"/>
  <c r="Q17" i="52"/>
  <c r="P64" i="52"/>
  <c r="O140" i="52"/>
  <c r="K7" i="52"/>
  <c r="Q104" i="52"/>
  <c r="O89" i="52"/>
  <c r="T139" i="52"/>
  <c r="R60" i="52"/>
  <c r="R122" i="52"/>
  <c r="L80" i="52"/>
  <c r="J137" i="52"/>
  <c r="J265" i="52"/>
  <c r="I66" i="52"/>
  <c r="M110" i="52"/>
  <c r="L162" i="52"/>
  <c r="J25" i="52"/>
  <c r="I257" i="52"/>
  <c r="T65" i="52"/>
  <c r="J26" i="52"/>
  <c r="I63" i="52"/>
  <c r="T282" i="52"/>
  <c r="N178" i="52"/>
  <c r="T223" i="52"/>
  <c r="J29" i="52"/>
  <c r="T138" i="52"/>
  <c r="J152" i="52"/>
  <c r="K174" i="52"/>
  <c r="L139" i="52"/>
  <c r="L104" i="52"/>
  <c r="R139" i="52"/>
  <c r="Q122" i="52"/>
  <c r="I286" i="52"/>
  <c r="J7" i="52"/>
  <c r="I30" i="52"/>
  <c r="Q212" i="52"/>
  <c r="I278" i="52"/>
  <c r="I200" i="52"/>
  <c r="J12" i="52"/>
  <c r="I47" i="52"/>
  <c r="I143" i="52"/>
  <c r="I16" i="52"/>
  <c r="J61" i="52"/>
  <c r="K62" i="52"/>
  <c r="M157" i="52"/>
  <c r="I243" i="52"/>
  <c r="I265" i="52"/>
  <c r="T19" i="52"/>
  <c r="O91" i="52"/>
  <c r="M289" i="52"/>
  <c r="M204" i="52"/>
  <c r="J6" i="52"/>
  <c r="J76" i="52"/>
  <c r="O74" i="52"/>
  <c r="Q39" i="52"/>
  <c r="P27" i="52"/>
  <c r="S140" i="52"/>
  <c r="Q44" i="52"/>
  <c r="S27" i="52"/>
  <c r="O219" i="52"/>
  <c r="M93" i="52"/>
  <c r="I284" i="52"/>
  <c r="K18" i="52"/>
  <c r="Q128" i="52"/>
  <c r="T232" i="52"/>
  <c r="K285" i="52"/>
  <c r="P152" i="52"/>
  <c r="M51" i="52"/>
  <c r="O42" i="52"/>
  <c r="M103" i="52"/>
  <c r="N78" i="52"/>
  <c r="S171" i="52"/>
  <c r="I89" i="52"/>
  <c r="P173" i="52"/>
  <c r="J136" i="52"/>
  <c r="T40" i="52"/>
  <c r="I44" i="52"/>
  <c r="N189" i="52"/>
  <c r="L173" i="52"/>
  <c r="K27" i="52"/>
  <c r="S104" i="52"/>
  <c r="Q139" i="52"/>
  <c r="J247" i="52"/>
  <c r="I15" i="52"/>
  <c r="J80" i="52"/>
  <c r="I67" i="52"/>
  <c r="I14" i="52"/>
  <c r="I77" i="52"/>
  <c r="K74" i="52"/>
  <c r="M287" i="52"/>
  <c r="K38" i="52"/>
  <c r="K32" i="52"/>
  <c r="O66" i="52"/>
  <c r="O19" i="52"/>
  <c r="J231" i="52"/>
  <c r="I33" i="52"/>
  <c r="I31" i="52"/>
  <c r="I43" i="52"/>
  <c r="J40" i="52"/>
  <c r="J38" i="52"/>
  <c r="J48" i="52"/>
  <c r="M53" i="52"/>
  <c r="N256" i="52"/>
  <c r="R39" i="52"/>
  <c r="N155" i="52"/>
  <c r="R89" i="52"/>
  <c r="Q173" i="52"/>
  <c r="O137" i="52"/>
  <c r="K6" i="52"/>
  <c r="R154" i="52"/>
  <c r="L89" i="52"/>
  <c r="K173" i="52"/>
  <c r="M213" i="52"/>
  <c r="L272" i="52"/>
  <c r="J75" i="52"/>
  <c r="J92" i="52"/>
  <c r="J30" i="52"/>
  <c r="N129" i="52"/>
  <c r="J234" i="52"/>
  <c r="M220" i="52"/>
  <c r="K56" i="52"/>
  <c r="J213" i="52"/>
  <c r="O36" i="52"/>
  <c r="J27" i="52"/>
  <c r="M248" i="52"/>
  <c r="N283" i="52"/>
  <c r="O77" i="52"/>
  <c r="P240" i="52"/>
  <c r="K80" i="52"/>
  <c r="T171" i="52"/>
  <c r="J89" i="52"/>
  <c r="O6" i="52"/>
  <c r="P104" i="52"/>
  <c r="M63" i="52"/>
  <c r="O152" i="52"/>
  <c r="T86" i="52"/>
  <c r="T169" i="52"/>
  <c r="Q88" i="52"/>
  <c r="L152" i="52"/>
  <c r="O269" i="52"/>
  <c r="I26" i="52"/>
  <c r="J42" i="52"/>
  <c r="O31" i="52"/>
  <c r="L179" i="52"/>
  <c r="J47" i="52"/>
  <c r="I129" i="52"/>
  <c r="I57" i="52"/>
  <c r="L129" i="52"/>
  <c r="J245" i="52"/>
  <c r="N219" i="52"/>
  <c r="O222" i="52"/>
  <c r="T7" i="52"/>
  <c r="I153" i="52"/>
  <c r="L62" i="52"/>
  <c r="K171" i="52"/>
  <c r="J138" i="52"/>
  <c r="O75" i="52"/>
  <c r="T122" i="52"/>
  <c r="N7" i="52"/>
  <c r="P106" i="52"/>
  <c r="S153" i="52"/>
  <c r="R6" i="52"/>
  <c r="J105" i="52"/>
  <c r="K104" i="52"/>
  <c r="S173" i="52"/>
  <c r="I128" i="52"/>
  <c r="K290" i="52"/>
  <c r="I64" i="52"/>
  <c r="J78" i="52"/>
  <c r="I74" i="52"/>
  <c r="J145" i="52"/>
  <c r="J216" i="52"/>
  <c r="I255" i="52"/>
  <c r="R65" i="52"/>
  <c r="I107" i="52"/>
  <c r="J177" i="52"/>
  <c r="I219" i="52"/>
  <c r="M73" i="52"/>
  <c r="M143" i="52"/>
  <c r="M129" i="52"/>
  <c r="J251" i="52"/>
  <c r="K20" i="52"/>
  <c r="O227" i="52"/>
  <c r="K102" i="52"/>
  <c r="O87" i="52"/>
  <c r="O76" i="52"/>
  <c r="J153" i="52"/>
  <c r="L177" i="52"/>
  <c r="I248" i="52"/>
  <c r="I94" i="52"/>
  <c r="K73" i="52"/>
  <c r="J227" i="52"/>
  <c r="O16" i="52"/>
  <c r="I42" i="52"/>
  <c r="I92" i="52"/>
  <c r="I204" i="52"/>
  <c r="K66" i="52"/>
  <c r="J162" i="52"/>
  <c r="L287" i="52"/>
  <c r="I13" i="52"/>
  <c r="N233" i="52"/>
  <c r="J161" i="52"/>
  <c r="I36" i="52"/>
  <c r="O236" i="52"/>
  <c r="I37" i="52"/>
  <c r="J43" i="52"/>
  <c r="M127" i="52"/>
  <c r="O51" i="52"/>
  <c r="Q50" i="52"/>
  <c r="K220" i="52"/>
  <c r="N270" i="52"/>
  <c r="T6" i="52"/>
  <c r="R16" i="52"/>
  <c r="P60" i="52"/>
  <c r="P139" i="52"/>
  <c r="K138" i="52"/>
  <c r="T76" i="52"/>
  <c r="Q152" i="52"/>
  <c r="S44" i="52"/>
  <c r="L154" i="52"/>
  <c r="S137" i="52"/>
  <c r="L169" i="52"/>
  <c r="P78" i="52"/>
  <c r="K86" i="52"/>
  <c r="Q154" i="52"/>
  <c r="M271" i="52"/>
  <c r="I32" i="52"/>
  <c r="I12" i="52"/>
  <c r="J93" i="52"/>
  <c r="L213" i="52"/>
  <c r="I246" i="52"/>
  <c r="M284" i="52"/>
  <c r="I254" i="52"/>
  <c r="I240" i="52"/>
  <c r="K16" i="52"/>
  <c r="I11" i="52"/>
  <c r="I41" i="52"/>
  <c r="I80" i="52"/>
  <c r="N73" i="52"/>
  <c r="J127" i="52"/>
  <c r="K286" i="52"/>
  <c r="K291" i="52"/>
  <c r="I17" i="52"/>
  <c r="J63" i="52"/>
  <c r="I230" i="52"/>
  <c r="I237" i="52"/>
  <c r="J221" i="52"/>
  <c r="K36" i="52"/>
  <c r="J39" i="52"/>
  <c r="O20" i="52"/>
  <c r="J62" i="52"/>
  <c r="N91" i="52"/>
  <c r="H8" i="52"/>
  <c r="B250" i="52"/>
  <c r="C250" i="52"/>
  <c r="E250" i="52" s="1"/>
  <c r="D250" i="52"/>
  <c r="B82" i="52"/>
  <c r="C82" i="52"/>
  <c r="E82" i="52" s="1"/>
  <c r="D82" i="52"/>
  <c r="B34" i="52"/>
  <c r="C34" i="52"/>
  <c r="E34" i="52" s="1"/>
  <c r="D34" i="52"/>
  <c r="B148" i="52"/>
  <c r="C148" i="52"/>
  <c r="E148" i="52" s="1"/>
  <c r="D148" i="52"/>
  <c r="D46" i="52"/>
  <c r="B46" i="52"/>
  <c r="C46" i="52"/>
  <c r="E46" i="52" s="1"/>
  <c r="D22" i="52"/>
  <c r="B22" i="52"/>
  <c r="C22" i="52"/>
  <c r="E22" i="52" s="1"/>
  <c r="B172" i="52"/>
  <c r="C172" i="52"/>
  <c r="E172" i="52" s="1"/>
  <c r="D172" i="52"/>
  <c r="B124" i="52"/>
  <c r="C124" i="52"/>
  <c r="E124" i="52" s="1"/>
  <c r="D124" i="52"/>
  <c r="B58" i="52"/>
  <c r="C58" i="52"/>
  <c r="E58" i="52" s="1"/>
  <c r="D58" i="52"/>
  <c r="B202" i="52"/>
  <c r="C202" i="52"/>
  <c r="E202" i="52" s="1"/>
  <c r="D202" i="52"/>
  <c r="B100" i="52"/>
  <c r="C100" i="52"/>
  <c r="E100" i="52" s="1"/>
  <c r="D100" i="52"/>
  <c r="C166" i="52"/>
  <c r="E166" i="52" s="1"/>
  <c r="B166" i="52"/>
  <c r="D166" i="52"/>
  <c r="B274" i="52"/>
  <c r="C274" i="52"/>
  <c r="E274" i="52" s="1"/>
  <c r="D274" i="52"/>
  <c r="B226" i="52"/>
  <c r="C226" i="52"/>
  <c r="E226" i="52" s="1"/>
  <c r="D226" i="52"/>
  <c r="C52" i="52"/>
  <c r="E52" i="52" s="1"/>
  <c r="D52" i="52"/>
  <c r="B52" i="52"/>
  <c r="C28" i="52"/>
  <c r="E28" i="52" s="1"/>
  <c r="D28" i="52"/>
  <c r="B28" i="52"/>
  <c r="C142" i="52"/>
  <c r="E142" i="52" s="1"/>
  <c r="D142" i="52"/>
  <c r="B142" i="52"/>
  <c r="C268" i="52"/>
  <c r="E268" i="52" s="1"/>
  <c r="D268" i="52"/>
  <c r="B268" i="52"/>
  <c r="C9" i="52"/>
  <c r="E9" i="52" s="1"/>
  <c r="F9" i="52" s="1"/>
  <c r="B9" i="52"/>
  <c r="V57" i="52" l="1"/>
  <c r="M273" i="52"/>
  <c r="N201" i="52"/>
  <c r="T249" i="52"/>
  <c r="T262" i="52"/>
  <c r="P249" i="52"/>
  <c r="Q262" i="52"/>
  <c r="M249" i="52"/>
  <c r="L141" i="52"/>
  <c r="I141" i="52"/>
  <c r="R273" i="52"/>
  <c r="T273" i="52"/>
  <c r="K196" i="52"/>
  <c r="N273" i="52"/>
  <c r="N196" i="52"/>
  <c r="U262" i="52"/>
  <c r="U141" i="52"/>
  <c r="O141" i="52"/>
  <c r="J141" i="52"/>
  <c r="V246" i="52"/>
  <c r="Q196" i="52"/>
  <c r="V257" i="52"/>
  <c r="J196" i="52"/>
  <c r="P196" i="52"/>
  <c r="L273" i="52"/>
  <c r="K201" i="52"/>
  <c r="R201" i="52"/>
  <c r="J273" i="52"/>
  <c r="U196" i="52"/>
  <c r="U273" i="52"/>
  <c r="S262" i="52"/>
  <c r="O249" i="52"/>
  <c r="S141" i="52"/>
  <c r="U201" i="52"/>
  <c r="R249" i="52"/>
  <c r="K262" i="52"/>
  <c r="N141" i="52"/>
  <c r="K141" i="52"/>
  <c r="I201" i="52"/>
  <c r="V201" i="52" s="1"/>
  <c r="L201" i="52"/>
  <c r="M196" i="52"/>
  <c r="N262" i="52"/>
  <c r="J249" i="52"/>
  <c r="V80" i="52"/>
  <c r="O196" i="52"/>
  <c r="T196" i="52"/>
  <c r="S273" i="52"/>
  <c r="V273" i="52" s="1"/>
  <c r="J201" i="52"/>
  <c r="U249" i="52"/>
  <c r="S249" i="52"/>
  <c r="O262" i="52"/>
  <c r="Q249" i="52"/>
  <c r="R262" i="52"/>
  <c r="N249" i="52"/>
  <c r="I196" i="52"/>
  <c r="V196" i="52" s="1"/>
  <c r="L196" i="52"/>
  <c r="K249" i="52"/>
  <c r="M262" i="52"/>
  <c r="M141" i="52"/>
  <c r="T141" i="52"/>
  <c r="V237" i="52"/>
  <c r="M99" i="52"/>
  <c r="V13" i="52"/>
  <c r="V219" i="52"/>
  <c r="V74" i="52"/>
  <c r="L99" i="52"/>
  <c r="P99" i="52"/>
  <c r="V15" i="52"/>
  <c r="V240" i="52"/>
  <c r="V23" i="52"/>
  <c r="V11" i="52"/>
  <c r="U9" i="52"/>
  <c r="T9" i="52"/>
  <c r="L9" i="52"/>
  <c r="S9" i="52"/>
  <c r="M9" i="52"/>
  <c r="K9" i="52"/>
  <c r="O9" i="52"/>
  <c r="P9" i="52"/>
  <c r="R9" i="52"/>
  <c r="Q9" i="52"/>
  <c r="N9" i="52"/>
  <c r="J9" i="52"/>
  <c r="I9" i="52"/>
  <c r="F268" i="52"/>
  <c r="H268" i="52"/>
  <c r="F142" i="52"/>
  <c r="H142" i="52"/>
  <c r="F28" i="52"/>
  <c r="H28" i="52"/>
  <c r="F52" i="52"/>
  <c r="H52" i="52"/>
  <c r="F226" i="52"/>
  <c r="H226" i="52"/>
  <c r="F274" i="52"/>
  <c r="H274" i="52"/>
  <c r="F166" i="52"/>
  <c r="H166" i="52"/>
  <c r="F100" i="52"/>
  <c r="H100" i="52"/>
  <c r="F202" i="52"/>
  <c r="H202" i="52"/>
  <c r="F58" i="52"/>
  <c r="H58" i="52"/>
  <c r="F124" i="52"/>
  <c r="H124" i="52"/>
  <c r="F172" i="52"/>
  <c r="H172" i="52"/>
  <c r="F22" i="52"/>
  <c r="H22" i="52"/>
  <c r="F46" i="52"/>
  <c r="H46" i="52"/>
  <c r="F148" i="52"/>
  <c r="H148" i="52"/>
  <c r="F34" i="52"/>
  <c r="H34" i="52"/>
  <c r="F82" i="52"/>
  <c r="H82" i="52"/>
  <c r="F250" i="52"/>
  <c r="H250" i="52"/>
  <c r="V43" i="52"/>
  <c r="V44" i="52"/>
  <c r="V16" i="52"/>
  <c r="V143" i="52"/>
  <c r="V30" i="52"/>
  <c r="V247" i="52"/>
  <c r="V220" i="52"/>
  <c r="V271" i="52"/>
  <c r="V60" i="52"/>
  <c r="V216" i="52"/>
  <c r="V93" i="52"/>
  <c r="V285" i="52"/>
  <c r="V233" i="52"/>
  <c r="V288" i="52"/>
  <c r="V199" i="52"/>
  <c r="V180" i="52"/>
  <c r="V163" i="52"/>
  <c r="V149" i="52"/>
  <c r="V120" i="52"/>
  <c r="V95" i="52"/>
  <c r="V287" i="52"/>
  <c r="V139" i="52"/>
  <c r="V171" i="52"/>
  <c r="V73" i="52"/>
  <c r="V211" i="52"/>
  <c r="V235" i="52"/>
  <c r="V105" i="52"/>
  <c r="V103" i="52"/>
  <c r="V155" i="52"/>
  <c r="V51" i="52"/>
  <c r="V138" i="52"/>
  <c r="V106" i="52"/>
  <c r="V127" i="52"/>
  <c r="V136" i="52"/>
  <c r="V190" i="52"/>
  <c r="V266" i="52"/>
  <c r="V259" i="52"/>
  <c r="V209" i="52"/>
  <c r="V186" i="52"/>
  <c r="V252" i="52"/>
  <c r="V206" i="52"/>
  <c r="V183" i="52"/>
  <c r="V164" i="52"/>
  <c r="V131" i="52"/>
  <c r="V101" i="52"/>
  <c r="V55" i="52"/>
  <c r="V141" i="52"/>
  <c r="V114" i="52"/>
  <c r="V71" i="52"/>
  <c r="V63" i="52"/>
  <c r="V18" i="52"/>
  <c r="V119" i="52"/>
  <c r="V281" i="52"/>
  <c r="V130" i="52"/>
  <c r="V54" i="52"/>
  <c r="V230" i="52"/>
  <c r="V41" i="52"/>
  <c r="V94" i="52"/>
  <c r="V153" i="52"/>
  <c r="V129" i="52"/>
  <c r="V31" i="52"/>
  <c r="V284" i="52"/>
  <c r="V62" i="52"/>
  <c r="V289" i="52"/>
  <c r="V145" i="52"/>
  <c r="V178" i="52"/>
  <c r="V20" i="52"/>
  <c r="V27" i="52"/>
  <c r="V177" i="52"/>
  <c r="V256" i="52"/>
  <c r="V232" i="52"/>
  <c r="V86" i="52"/>
  <c r="V38" i="52"/>
  <c r="V56" i="52"/>
  <c r="V267" i="52"/>
  <c r="V277" i="52"/>
  <c r="V167" i="52"/>
  <c r="V217" i="52"/>
  <c r="V192" i="52"/>
  <c r="V262" i="52"/>
  <c r="V210" i="52"/>
  <c r="V187" i="52"/>
  <c r="V135" i="52"/>
  <c r="V113" i="52"/>
  <c r="V70" i="52"/>
  <c r="V118" i="52"/>
  <c r="V85" i="52"/>
  <c r="V33" i="52"/>
  <c r="V77" i="52"/>
  <c r="V265" i="52"/>
  <c r="V47" i="52"/>
  <c r="V286" i="52"/>
  <c r="V29" i="52"/>
  <c r="V144" i="52"/>
  <c r="V213" i="52"/>
  <c r="V24" i="52"/>
  <c r="V227" i="52"/>
  <c r="V61" i="52"/>
  <c r="V19" i="52"/>
  <c r="V161" i="52"/>
  <c r="V236" i="52"/>
  <c r="V122" i="52"/>
  <c r="V270" i="52"/>
  <c r="V179" i="52"/>
  <c r="V140" i="52"/>
  <c r="V290" i="52"/>
  <c r="V253" i="52"/>
  <c r="V207" i="52"/>
  <c r="V184" i="52"/>
  <c r="V242" i="52"/>
  <c r="V203" i="52"/>
  <c r="V181" i="52"/>
  <c r="V160" i="52"/>
  <c r="V126" i="52"/>
  <c r="V99" i="52"/>
  <c r="V134" i="52"/>
  <c r="V112" i="52"/>
  <c r="V69" i="52"/>
  <c r="V152" i="52"/>
  <c r="V48" i="52"/>
  <c r="V173" i="52"/>
  <c r="V228" i="52"/>
  <c r="V168" i="52"/>
  <c r="V37" i="52"/>
  <c r="V64" i="52"/>
  <c r="V32" i="52"/>
  <c r="V14" i="52"/>
  <c r="V234" i="52"/>
  <c r="V7" i="52"/>
  <c r="V260" i="52"/>
  <c r="V39" i="52"/>
  <c r="V102" i="52"/>
  <c r="V169" i="52"/>
  <c r="V251" i="52"/>
  <c r="V137" i="52"/>
  <c r="V87" i="52"/>
  <c r="V104" i="52"/>
  <c r="V90" i="52"/>
  <c r="V123" i="52"/>
  <c r="V53" i="52"/>
  <c r="V279" i="52"/>
  <c r="V293" i="52"/>
  <c r="V229" i="52"/>
  <c r="V197" i="52"/>
  <c r="V175" i="52"/>
  <c r="V224" i="52"/>
  <c r="V193" i="52"/>
  <c r="V147" i="52"/>
  <c r="V117" i="52"/>
  <c r="V84" i="52"/>
  <c r="V159" i="52"/>
  <c r="V125" i="52"/>
  <c r="V98" i="52"/>
  <c r="V49" i="52"/>
  <c r="V107" i="52"/>
  <c r="V243" i="52"/>
  <c r="V36" i="52"/>
  <c r="V200" i="52"/>
  <c r="V223" i="52"/>
  <c r="V174" i="52"/>
  <c r="V76" i="52"/>
  <c r="V221" i="52"/>
  <c r="V78" i="52"/>
  <c r="V245" i="52"/>
  <c r="V8" i="52"/>
  <c r="V91" i="52"/>
  <c r="V156" i="52"/>
  <c r="V275" i="52"/>
  <c r="V263" i="52"/>
  <c r="V214" i="52"/>
  <c r="V188" i="52"/>
  <c r="V258" i="52"/>
  <c r="V208" i="52"/>
  <c r="V185" i="52"/>
  <c r="V165" i="52"/>
  <c r="V133" i="52"/>
  <c r="V111" i="52"/>
  <c r="V68" i="52"/>
  <c r="V146" i="52"/>
  <c r="V116" i="52"/>
  <c r="V83" i="52"/>
  <c r="V170" i="52"/>
  <c r="V189" i="52"/>
  <c r="V195" i="52"/>
  <c r="V17" i="52"/>
  <c r="V248" i="52"/>
  <c r="V128" i="52"/>
  <c r="V89" i="52"/>
  <c r="V81" i="52"/>
  <c r="V65" i="52"/>
  <c r="V254" i="52"/>
  <c r="V42" i="52"/>
  <c r="V278" i="52"/>
  <c r="V79" i="52"/>
  <c r="V272" i="52"/>
  <c r="V261" i="52"/>
  <c r="V154" i="52"/>
  <c r="V6" i="52"/>
  <c r="V212" i="52"/>
  <c r="V75" i="52"/>
  <c r="V40" i="52"/>
  <c r="V292" i="52"/>
  <c r="V269" i="52"/>
  <c r="V222" i="52"/>
  <c r="V157" i="52"/>
  <c r="V5" i="52"/>
  <c r="V249" i="52"/>
  <c r="V205" i="52"/>
  <c r="V182" i="52"/>
  <c r="V239" i="52"/>
  <c r="V198" i="52"/>
  <c r="V176" i="52"/>
  <c r="V158" i="52"/>
  <c r="V97" i="52"/>
  <c r="V45" i="52"/>
  <c r="V132" i="52"/>
  <c r="V108" i="52"/>
  <c r="V59" i="52"/>
  <c r="V88" i="52"/>
  <c r="V241" i="52"/>
  <c r="V12" i="52"/>
  <c r="V204" i="52"/>
  <c r="V109" i="52"/>
  <c r="V92" i="52"/>
  <c r="V255" i="52"/>
  <c r="V67" i="52"/>
  <c r="V35" i="52"/>
  <c r="V26" i="52"/>
  <c r="V66" i="52"/>
  <c r="V25" i="52"/>
  <c r="V162" i="52"/>
  <c r="V283" i="52"/>
  <c r="V282" i="52"/>
  <c r="V291" i="52"/>
  <c r="V110" i="52"/>
  <c r="V231" i="52"/>
  <c r="V218" i="52"/>
  <c r="V50" i="52"/>
  <c r="V244" i="52"/>
  <c r="V151" i="52"/>
  <c r="V238" i="52"/>
  <c r="V276" i="52"/>
  <c r="V280" i="52"/>
  <c r="V225" i="52"/>
  <c r="V194" i="52"/>
  <c r="V264" i="52"/>
  <c r="V215" i="52"/>
  <c r="V191" i="52"/>
  <c r="V115" i="52"/>
  <c r="V72" i="52"/>
  <c r="V150" i="52"/>
  <c r="V121" i="52"/>
  <c r="V96" i="52"/>
  <c r="V21" i="52"/>
  <c r="H9" i="52"/>
  <c r="C10" i="52"/>
  <c r="E10" i="52" s="1"/>
  <c r="F10" i="52" s="1"/>
  <c r="B10" i="52"/>
  <c r="V9" i="52" l="1"/>
  <c r="U10" i="52"/>
  <c r="O10" i="52"/>
  <c r="Q10" i="52"/>
  <c r="N10" i="52"/>
  <c r="R10" i="52"/>
  <c r="M10" i="52"/>
  <c r="S10" i="52"/>
  <c r="T10" i="52"/>
  <c r="L10" i="52"/>
  <c r="P10" i="52"/>
  <c r="J10" i="52"/>
  <c r="I10" i="52"/>
  <c r="K10" i="52"/>
  <c r="U250" i="52"/>
  <c r="K250" i="52"/>
  <c r="N250" i="52"/>
  <c r="Q250" i="52"/>
  <c r="P250" i="52"/>
  <c r="O250" i="52"/>
  <c r="M250" i="52"/>
  <c r="S250" i="52"/>
  <c r="T250" i="52"/>
  <c r="L250" i="52"/>
  <c r="I250" i="52"/>
  <c r="J250" i="52"/>
  <c r="R250" i="52"/>
  <c r="U82" i="52"/>
  <c r="M82" i="52"/>
  <c r="T82" i="52"/>
  <c r="L82" i="52"/>
  <c r="R82" i="52"/>
  <c r="Q82" i="52"/>
  <c r="J82" i="52"/>
  <c r="N82" i="52"/>
  <c r="S82" i="52"/>
  <c r="P82" i="52"/>
  <c r="K82" i="52"/>
  <c r="I82" i="52"/>
  <c r="O82" i="52"/>
  <c r="U34" i="52"/>
  <c r="M34" i="52"/>
  <c r="S34" i="52"/>
  <c r="N34" i="52"/>
  <c r="P34" i="52"/>
  <c r="R34" i="52"/>
  <c r="T34" i="52"/>
  <c r="J34" i="52"/>
  <c r="L34" i="52"/>
  <c r="Q34" i="52"/>
  <c r="K34" i="52"/>
  <c r="I34" i="52"/>
  <c r="O34" i="52"/>
  <c r="I148" i="52"/>
  <c r="Q148" i="52"/>
  <c r="J148" i="52"/>
  <c r="R148" i="52"/>
  <c r="K148" i="52"/>
  <c r="S148" i="52"/>
  <c r="L148" i="52"/>
  <c r="T148" i="52"/>
  <c r="M148" i="52"/>
  <c r="N148" i="52"/>
  <c r="P148" i="52"/>
  <c r="O148" i="52"/>
  <c r="U148" i="52"/>
  <c r="U46" i="52"/>
  <c r="Q46" i="52"/>
  <c r="S46" i="52"/>
  <c r="O46" i="52"/>
  <c r="L46" i="52"/>
  <c r="T46" i="52"/>
  <c r="I46" i="52"/>
  <c r="K46" i="52"/>
  <c r="R46" i="52"/>
  <c r="M46" i="52"/>
  <c r="P46" i="52"/>
  <c r="J46" i="52"/>
  <c r="N46" i="52"/>
  <c r="U22" i="52"/>
  <c r="R22" i="52"/>
  <c r="P22" i="52"/>
  <c r="L22" i="52"/>
  <c r="Q22" i="52"/>
  <c r="S22" i="52"/>
  <c r="K22" i="52"/>
  <c r="M22" i="52"/>
  <c r="I22" i="52"/>
  <c r="T22" i="52"/>
  <c r="J22" i="52"/>
  <c r="O22" i="52"/>
  <c r="N22" i="52"/>
  <c r="U172" i="52"/>
  <c r="N172" i="52"/>
  <c r="L172" i="52"/>
  <c r="M172" i="52"/>
  <c r="P172" i="52"/>
  <c r="I172" i="52"/>
  <c r="Q172" i="52"/>
  <c r="K172" i="52"/>
  <c r="S172" i="52"/>
  <c r="T172" i="52"/>
  <c r="O172" i="52"/>
  <c r="R172" i="52"/>
  <c r="J172" i="52"/>
  <c r="M124" i="52"/>
  <c r="N124" i="52"/>
  <c r="O124" i="52"/>
  <c r="P124" i="52"/>
  <c r="I124" i="52"/>
  <c r="Q124" i="52"/>
  <c r="J124" i="52"/>
  <c r="R124" i="52"/>
  <c r="L124" i="52"/>
  <c r="T124" i="52"/>
  <c r="K124" i="52"/>
  <c r="S124" i="52"/>
  <c r="U124" i="52"/>
  <c r="U58" i="52"/>
  <c r="P58" i="52"/>
  <c r="S58" i="52"/>
  <c r="M58" i="52"/>
  <c r="T58" i="52"/>
  <c r="K58" i="52"/>
  <c r="L58" i="52"/>
  <c r="O58" i="52"/>
  <c r="Q58" i="52"/>
  <c r="J58" i="52"/>
  <c r="N58" i="52"/>
  <c r="I58" i="52"/>
  <c r="R58" i="52"/>
  <c r="U202" i="52"/>
  <c r="Q202" i="52"/>
  <c r="R202" i="52"/>
  <c r="N202" i="52"/>
  <c r="J202" i="52"/>
  <c r="K202" i="52"/>
  <c r="O202" i="52"/>
  <c r="S202" i="52"/>
  <c r="P202" i="52"/>
  <c r="M202" i="52"/>
  <c r="T202" i="52"/>
  <c r="I202" i="52"/>
  <c r="L202" i="52"/>
  <c r="I100" i="52"/>
  <c r="Q100" i="52"/>
  <c r="J100" i="52"/>
  <c r="R100" i="52"/>
  <c r="K100" i="52"/>
  <c r="S100" i="52"/>
  <c r="L100" i="52"/>
  <c r="T100" i="52"/>
  <c r="M100" i="52"/>
  <c r="N100" i="52"/>
  <c r="P100" i="52"/>
  <c r="O100" i="52"/>
  <c r="U100" i="52"/>
  <c r="I166" i="52"/>
  <c r="Q166" i="52"/>
  <c r="O166" i="52"/>
  <c r="P166" i="52"/>
  <c r="R166" i="52"/>
  <c r="J166" i="52"/>
  <c r="S166" i="52"/>
  <c r="K166" i="52"/>
  <c r="T166" i="52"/>
  <c r="L166" i="52"/>
  <c r="N166" i="52"/>
  <c r="U166" i="52"/>
  <c r="M166" i="52"/>
  <c r="U274" i="52"/>
  <c r="J274" i="52"/>
  <c r="N274" i="52"/>
  <c r="T274" i="52"/>
  <c r="S274" i="52"/>
  <c r="L274" i="52"/>
  <c r="K274" i="52"/>
  <c r="M274" i="52"/>
  <c r="P274" i="52"/>
  <c r="O274" i="52"/>
  <c r="R274" i="52"/>
  <c r="Q274" i="52"/>
  <c r="I274" i="52"/>
  <c r="U226" i="52"/>
  <c r="O226" i="52"/>
  <c r="M226" i="52"/>
  <c r="P226" i="52"/>
  <c r="T226" i="52"/>
  <c r="N226" i="52"/>
  <c r="S226" i="52"/>
  <c r="R226" i="52"/>
  <c r="K226" i="52"/>
  <c r="J226" i="52"/>
  <c r="Q226" i="52"/>
  <c r="I226" i="52"/>
  <c r="L226" i="52"/>
  <c r="M52" i="52"/>
  <c r="N52" i="52"/>
  <c r="O52" i="52"/>
  <c r="P52" i="52"/>
  <c r="I52" i="52"/>
  <c r="Q52" i="52"/>
  <c r="J52" i="52"/>
  <c r="R52" i="52"/>
  <c r="L52" i="52"/>
  <c r="T52" i="52"/>
  <c r="K52" i="52"/>
  <c r="S52" i="52"/>
  <c r="U52" i="52"/>
  <c r="U28" i="52"/>
  <c r="N28" i="52"/>
  <c r="M28" i="52"/>
  <c r="T28" i="52"/>
  <c r="O28" i="52"/>
  <c r="L28" i="52"/>
  <c r="P28" i="52"/>
  <c r="Q28" i="52"/>
  <c r="K28" i="52"/>
  <c r="R28" i="52"/>
  <c r="J28" i="52"/>
  <c r="S28" i="52"/>
  <c r="I28" i="52"/>
  <c r="M142" i="52"/>
  <c r="N142" i="52"/>
  <c r="O142" i="52"/>
  <c r="P142" i="52"/>
  <c r="I142" i="52"/>
  <c r="Q142" i="52"/>
  <c r="J142" i="52"/>
  <c r="R142" i="52"/>
  <c r="L142" i="52"/>
  <c r="T142" i="52"/>
  <c r="K142" i="52"/>
  <c r="S142" i="52"/>
  <c r="U142" i="52"/>
  <c r="U268" i="52"/>
  <c r="K268" i="52"/>
  <c r="J268" i="52"/>
  <c r="R268" i="52"/>
  <c r="N268" i="52"/>
  <c r="T268" i="52"/>
  <c r="Q268" i="52"/>
  <c r="P268" i="52"/>
  <c r="S268" i="52"/>
  <c r="M268" i="52"/>
  <c r="I268" i="52"/>
  <c r="O268" i="52"/>
  <c r="L268" i="52"/>
  <c r="H10" i="52"/>
  <c r="V28" i="52" l="1"/>
  <c r="V274" i="52"/>
  <c r="V268" i="52"/>
  <c r="V142" i="52"/>
  <c r="V52" i="52"/>
  <c r="V226" i="52"/>
  <c r="V166" i="52"/>
  <c r="V100" i="52"/>
  <c r="V202" i="52"/>
  <c r="V58" i="52"/>
  <c r="V124" i="52"/>
  <c r="V172" i="52"/>
  <c r="V22" i="52"/>
  <c r="V46" i="52"/>
  <c r="V148" i="52"/>
  <c r="V34" i="52"/>
  <c r="V82" i="52"/>
  <c r="V250" i="52"/>
  <c r="V10" i="52"/>
</calcChain>
</file>

<file path=xl/sharedStrings.xml><?xml version="1.0" encoding="utf-8"?>
<sst xmlns="http://schemas.openxmlformats.org/spreadsheetml/2006/main" count="8462" uniqueCount="4045">
  <si>
    <t>COL</t>
  </si>
  <si>
    <t>ROW</t>
  </si>
  <si>
    <t>Pin Name</t>
  </si>
  <si>
    <t>Coords</t>
  </si>
  <si>
    <t>Alt0</t>
  </si>
  <si>
    <t>Alt1</t>
  </si>
  <si>
    <t>Alt2</t>
  </si>
  <si>
    <t>Alt3</t>
  </si>
  <si>
    <t>Alt4</t>
  </si>
  <si>
    <t>Alt5</t>
  </si>
  <si>
    <t>Alt6</t>
  </si>
  <si>
    <t>Alt7</t>
  </si>
  <si>
    <t>Alt8</t>
  </si>
  <si>
    <t>Alt9</t>
  </si>
  <si>
    <t>Alt10</t>
  </si>
  <si>
    <t>Alt11</t>
  </si>
  <si>
    <t>VSS</t>
  </si>
  <si>
    <t/>
  </si>
  <si>
    <t>GPIO_EMC_B1_14</t>
  </si>
  <si>
    <t>B1</t>
  </si>
  <si>
    <t>SEMC_ADDR05</t>
  </si>
  <si>
    <t>XBAR1_XBAR_INOUT06</t>
  </si>
  <si>
    <t>GPT5_CLK</t>
  </si>
  <si>
    <t>GPIO_MUX1_IO14</t>
  </si>
  <si>
    <t>FLEXIO1_FLEXIO14</t>
  </si>
  <si>
    <t>GPIO7_IO14</t>
  </si>
  <si>
    <t>GPIO_EMC_B1_15</t>
  </si>
  <si>
    <t>C1</t>
  </si>
  <si>
    <t>SEMC_ADDR06</t>
  </si>
  <si>
    <t>XBAR1_XBAR_INOUT07</t>
  </si>
  <si>
    <t>GPIO_MUX1_IO15</t>
  </si>
  <si>
    <t>FLEXIO1_FLEXIO15</t>
  </si>
  <si>
    <t>GPIO7_IO15</t>
  </si>
  <si>
    <t>GPIO_EMC_B1_32</t>
  </si>
  <si>
    <t>D1</t>
  </si>
  <si>
    <t>SEMC_DATA10</t>
  </si>
  <si>
    <t>FLEXPWM3_PWMB01</t>
  </si>
  <si>
    <t>GPIO_MUX2_IO00</t>
  </si>
  <si>
    <t>GPIO8_IO00</t>
  </si>
  <si>
    <t>GPIO_EMC_B1_34</t>
  </si>
  <si>
    <t>E1</t>
  </si>
  <si>
    <t>SEMC_DATA12</t>
  </si>
  <si>
    <t>FLEXPWM3_PWMB02</t>
  </si>
  <si>
    <t>GPIO_MUX2_IO02</t>
  </si>
  <si>
    <t>GPIO8_IO02</t>
  </si>
  <si>
    <t>GPIO_EMC_B1_35</t>
  </si>
  <si>
    <t>F1</t>
  </si>
  <si>
    <t>SEMC_DATA13</t>
  </si>
  <si>
    <t>XBAR1_XBAR_INOUT09</t>
  </si>
  <si>
    <t>GPIO_MUX2_IO03</t>
  </si>
  <si>
    <t>GPIO8_IO03</t>
  </si>
  <si>
    <t>GPIO_EMC_B1_36</t>
  </si>
  <si>
    <t>G1</t>
  </si>
  <si>
    <t>SEMC_DATA14</t>
  </si>
  <si>
    <t>XBAR1_XBAR_INOUT10</t>
  </si>
  <si>
    <t>GPIO_MUX2_IO04</t>
  </si>
  <si>
    <t>GPIO8_IO04</t>
  </si>
  <si>
    <t>GPIO_EMC_B1_37</t>
  </si>
  <si>
    <t>H1</t>
  </si>
  <si>
    <t>SEMC_DATA15</t>
  </si>
  <si>
    <t>XBAR1_XBAR_INOUT11</t>
  </si>
  <si>
    <t>GPIO_MUX2_IO05</t>
  </si>
  <si>
    <t>SRC_SYSTEM_RESET</t>
  </si>
  <si>
    <t>GPIO8_IO05</t>
  </si>
  <si>
    <t>GPIO_EMC_B1_38</t>
  </si>
  <si>
    <t>J1</t>
  </si>
  <si>
    <t>SEMC_DM01</t>
  </si>
  <si>
    <t>FLEXPWM1_PWMA03</t>
  </si>
  <si>
    <t>QTIMER1_TIMER1</t>
  </si>
  <si>
    <t>GPIO_MUX2_IO06</t>
  </si>
  <si>
    <t>SRC_EARLY_RESET</t>
  </si>
  <si>
    <t>GPIO8_IO06</t>
  </si>
  <si>
    <t>GPIO_EMC_B1_40</t>
  </si>
  <si>
    <t>K1</t>
  </si>
  <si>
    <t>SEMC_RDY</t>
  </si>
  <si>
    <t>XBAR1_XBAR_INOUT12</t>
  </si>
  <si>
    <t>MQS_RIGHT</t>
  </si>
  <si>
    <t>LPUART6_TX</t>
  </si>
  <si>
    <t>GPIO_MUX2_IO08</t>
  </si>
  <si>
    <t>ENET_1G_MDC</t>
  </si>
  <si>
    <t>CCM_CLKO1</t>
  </si>
  <si>
    <t>GPIO8_IO08</t>
  </si>
  <si>
    <t>GPIO_EMC_B1_41</t>
  </si>
  <si>
    <t>L1</t>
  </si>
  <si>
    <t>SEMC_CSX00</t>
  </si>
  <si>
    <t>XBAR1_XBAR_INOUT13</t>
  </si>
  <si>
    <t>MQS_LEFT</t>
  </si>
  <si>
    <t>LPUART6_RX</t>
  </si>
  <si>
    <t>FLEXSPI2_B_DATA07</t>
  </si>
  <si>
    <t>GPIO_MUX2_IO09</t>
  </si>
  <si>
    <t>ENET_1G_MDIO</t>
  </si>
  <si>
    <t>CCM_CLKO2</t>
  </si>
  <si>
    <t>GPIO8_IO09</t>
  </si>
  <si>
    <t>GPIO_EMC_B2_04</t>
  </si>
  <si>
    <t>M1</t>
  </si>
  <si>
    <t>SEMC_DATA20</t>
  </si>
  <si>
    <t>USDHC2_RESET_B</t>
  </si>
  <si>
    <t>SAI2_MCLK</t>
  </si>
  <si>
    <t>VIDEO_MUX_CSI_DATA21</t>
  </si>
  <si>
    <t>FLEXSPI2_B_DATA02</t>
  </si>
  <si>
    <t>GPIO_MUX2_IO14</t>
  </si>
  <si>
    <t>XBAR1_XBAR_INOUT24</t>
  </si>
  <si>
    <t>ENET_1G_TDATA02</t>
  </si>
  <si>
    <t>LPSPI3_SCK</t>
  </si>
  <si>
    <t>CCM_OBS_GLOBAL_CLKO1</t>
  </si>
  <si>
    <t>GPIO8_IO14</t>
  </si>
  <si>
    <t>FLEXPWM3_PWMA02</t>
  </si>
  <si>
    <t>GPIO_EMC_B2_05</t>
  </si>
  <si>
    <t>N1</t>
  </si>
  <si>
    <t>SEMC_DATA21</t>
  </si>
  <si>
    <t>GPT3_CLK</t>
  </si>
  <si>
    <t>SAI2_RX_SYNC</t>
  </si>
  <si>
    <t>VIDEO_MUX_CSI_DATA20</t>
  </si>
  <si>
    <t>FLEXSPI2_B_DATA01</t>
  </si>
  <si>
    <t>GPIO_MUX2_IO15</t>
  </si>
  <si>
    <t>XBAR1_XBAR_INOUT25</t>
  </si>
  <si>
    <t>ENET_1G_RX_CLK</t>
  </si>
  <si>
    <t>LPSPI3_PCS0</t>
  </si>
  <si>
    <t>PIT1_TRIGGER00</t>
  </si>
  <si>
    <t>GPIO8_IO15</t>
  </si>
  <si>
    <t>GPIO_EMC_B2_08</t>
  </si>
  <si>
    <t>P1</t>
  </si>
  <si>
    <t>SEMC_DM02</t>
  </si>
  <si>
    <t>GPT3_COMPARE1</t>
  </si>
  <si>
    <t>SAI2_TX_DATA</t>
  </si>
  <si>
    <t>VIDEO_MUX_CSI_DATA17</t>
  </si>
  <si>
    <t>FLEXSPI2_B_SS0_B</t>
  </si>
  <si>
    <t>GPIO_MUX2_IO18</t>
  </si>
  <si>
    <t>XBAR1_XBAR_INOUT28</t>
  </si>
  <si>
    <t>ENET_1G_RDATA02</t>
  </si>
  <si>
    <t>LPSPI3_PCS1</t>
  </si>
  <si>
    <t>PIT1_TRIGGER03</t>
  </si>
  <si>
    <t>GPIO8_IO18</t>
  </si>
  <si>
    <t>GPIO_EMC_B2_03</t>
  </si>
  <si>
    <t>R1</t>
  </si>
  <si>
    <t>SEMC_DATA19</t>
  </si>
  <si>
    <t>USDHC2_VSELECT</t>
  </si>
  <si>
    <t>VIDEO_MUX_CSI_DATA22</t>
  </si>
  <si>
    <t>FLEXSPI2_B_DATA03</t>
  </si>
  <si>
    <t>GPIO_MUX2_IO13</t>
  </si>
  <si>
    <t>XBAR1_XBAR_INOUT23</t>
  </si>
  <si>
    <t>ENET_1G_TDATA03</t>
  </si>
  <si>
    <t>LPSPI1_SDI</t>
  </si>
  <si>
    <t>CCM_OBS_M7_CLKO2</t>
  </si>
  <si>
    <t>GPIO8_IO13</t>
  </si>
  <si>
    <t>GPIO_EMC_B2_06</t>
  </si>
  <si>
    <t>T1</t>
  </si>
  <si>
    <t>SEMC_DATA22</t>
  </si>
  <si>
    <t>GPT3_CAPTURE1</t>
  </si>
  <si>
    <t>SAI2_RX_BCLK</t>
  </si>
  <si>
    <t>VIDEO_MUX_CSI_DATA19</t>
  </si>
  <si>
    <t>FLEXSPI2_B_DATA00</t>
  </si>
  <si>
    <t>GPIO_MUX2_IO16</t>
  </si>
  <si>
    <t>XBAR1_XBAR_INOUT26</t>
  </si>
  <si>
    <t>ENET_1G_TX_ER</t>
  </si>
  <si>
    <t>LPSPI3_SDO</t>
  </si>
  <si>
    <t>PIT1_TRIGGER01</t>
  </si>
  <si>
    <t>GPIO8_IO16</t>
  </si>
  <si>
    <t>FLEXPWM3_PWMA03</t>
  </si>
  <si>
    <t>GPIO_EMC_B1_10</t>
  </si>
  <si>
    <t>A2</t>
  </si>
  <si>
    <t>SEMC_ADDR01</t>
  </si>
  <si>
    <t>FLEXPWM2_PWMA02</t>
  </si>
  <si>
    <t>GPT5_CAPTURE2</t>
  </si>
  <si>
    <t>GPIO_MUX1_IO10</t>
  </si>
  <si>
    <t>FLEXIO1_FLEXIO10</t>
  </si>
  <si>
    <t>GPIO7_IO10</t>
  </si>
  <si>
    <t>GPIO_EMC_B1_23</t>
  </si>
  <si>
    <t>B2</t>
  </si>
  <si>
    <t>SEMC_ADDR10</t>
  </si>
  <si>
    <t>FLEXPWM1_PWMA00</t>
  </si>
  <si>
    <t>GPIO_MUX1_IO23</t>
  </si>
  <si>
    <t>FLEXIO1_FLEXIO23</t>
  </si>
  <si>
    <t>GPIO7_IO23</t>
  </si>
  <si>
    <t>GPIO_EMC_B1_11</t>
  </si>
  <si>
    <t>C2</t>
  </si>
  <si>
    <t>SEMC_ADDR02</t>
  </si>
  <si>
    <t>FLEXPWM2_PWMB02</t>
  </si>
  <si>
    <t>GPT5_COMPARE1</t>
  </si>
  <si>
    <t>GPIO_MUX1_IO11</t>
  </si>
  <si>
    <t>FLEXIO1_FLEXIO11</t>
  </si>
  <si>
    <t>GPIO7_IO11</t>
  </si>
  <si>
    <t>GPIO_EMC_B1_31</t>
  </si>
  <si>
    <t>D2</t>
  </si>
  <si>
    <t>SEMC_DATA09</t>
  </si>
  <si>
    <t>FLEXPWM3_PWMA01</t>
  </si>
  <si>
    <t>GPIO_MUX1_IO31</t>
  </si>
  <si>
    <t>FLEXIO1_FLEXIO31</t>
  </si>
  <si>
    <t>GPIO7_IO31</t>
  </si>
  <si>
    <t>GPIO_EMC_B1_33</t>
  </si>
  <si>
    <t>E2</t>
  </si>
  <si>
    <t>SEMC_DATA11</t>
  </si>
  <si>
    <t>GPIO_MUX2_IO01</t>
  </si>
  <si>
    <t>GPIO8_IO01</t>
  </si>
  <si>
    <t>GPIO_EMC_B1_01</t>
  </si>
  <si>
    <t>F2</t>
  </si>
  <si>
    <t>SEMC_DATA01</t>
  </si>
  <si>
    <t>FLEXPWM4_PWMB00</t>
  </si>
  <si>
    <t>GPIO_MUX1_IO01</t>
  </si>
  <si>
    <t>FLEXIO1_FLEXIO01</t>
  </si>
  <si>
    <t>GPIO7_IO01</t>
  </si>
  <si>
    <t>GPIO_EMC_B1_21</t>
  </si>
  <si>
    <t>G2</t>
  </si>
  <si>
    <t>SEMC_BA0</t>
  </si>
  <si>
    <t>GPIO_MUX1_IO21</t>
  </si>
  <si>
    <t>FLEXIO1_FLEXIO21</t>
  </si>
  <si>
    <t>GPIO7_IO21</t>
  </si>
  <si>
    <t>GPIO_EMC_B1_22</t>
  </si>
  <si>
    <t>H2</t>
  </si>
  <si>
    <t>SEMC_BA1</t>
  </si>
  <si>
    <t>FLEXPWM3_PWMB03</t>
  </si>
  <si>
    <t>GPIO_MUX1_IO22</t>
  </si>
  <si>
    <t>FLEXIO1_FLEXIO22</t>
  </si>
  <si>
    <t>GPIO7_IO22</t>
  </si>
  <si>
    <t>GPIO_EMC_B1_39</t>
  </si>
  <si>
    <t>J2</t>
  </si>
  <si>
    <t>SEMC_DQS</t>
  </si>
  <si>
    <t>FLEXPWM1_PWMB03</t>
  </si>
  <si>
    <t>QTIMER2_TIMER1</t>
  </si>
  <si>
    <t>GPIO_MUX2_IO07</t>
  </si>
  <si>
    <t>SRC_WAKEUPMIX_RESET</t>
  </si>
  <si>
    <t>GPIO8_IO07</t>
  </si>
  <si>
    <t>GPIO_EMC_B2_00</t>
  </si>
  <si>
    <t>K2</t>
  </si>
  <si>
    <t>SEMC_DATA16</t>
  </si>
  <si>
    <t>CCM_ENET_REF_CLK_25M</t>
  </si>
  <si>
    <t>QTIMER3_TIMER1</t>
  </si>
  <si>
    <t>LPUART6_CTS_B</t>
  </si>
  <si>
    <t>FLEXSPI2_B_DATA06</t>
  </si>
  <si>
    <t>GPIO_MUX2_IO10</t>
  </si>
  <si>
    <t>XBAR1_XBAR_INOUT20</t>
  </si>
  <si>
    <t>ENET_QOS_1588_EVENT1_OUT</t>
  </si>
  <si>
    <t>LPSPI1_SCK</t>
  </si>
  <si>
    <t>LPI2C2_SCL</t>
  </si>
  <si>
    <t>GPIO8_IO10</t>
  </si>
  <si>
    <t>FLEXPWM3_PWMA00</t>
  </si>
  <si>
    <t>GPIO_EMC_B2_15</t>
  </si>
  <si>
    <t>L2</t>
  </si>
  <si>
    <t>SEMC_DATA30</t>
  </si>
  <si>
    <t>ENET_1G_RDATA00</t>
  </si>
  <si>
    <t>SAI3_TX_BCLK</t>
  </si>
  <si>
    <t>FLEXSPI2_A_DATA02</t>
  </si>
  <si>
    <t>GPIO_MUX2_IO25</t>
  </si>
  <si>
    <t>XBAR1_XBAR_INOUT35</t>
  </si>
  <si>
    <t>SIM1_PD</t>
  </si>
  <si>
    <t>QTIMER2_TIMER2</t>
  </si>
  <si>
    <t>GPIO8_IO25</t>
  </si>
  <si>
    <t>GPIO_EMC_B2_12</t>
  </si>
  <si>
    <t>M2</t>
  </si>
  <si>
    <t>SEMC_DATA27</t>
  </si>
  <si>
    <t>SPDIF_OUT</t>
  </si>
  <si>
    <t>ENET_1G_TDATA01</t>
  </si>
  <si>
    <t>SAI3_RX_BCLK</t>
  </si>
  <si>
    <t>FLEXSPI2_A_DQS</t>
  </si>
  <si>
    <t>GPIO_MUX2_IO22</t>
  </si>
  <si>
    <t>XBAR1_XBAR_INOUT32</t>
  </si>
  <si>
    <t>CCM_OBS_LPSR_CLKO</t>
  </si>
  <si>
    <t>SIM1_CLK</t>
  </si>
  <si>
    <t>QTIMER1_TIMER3</t>
  </si>
  <si>
    <t>GPIO8_IO22</t>
  </si>
  <si>
    <t>GPIO_EMC_B2_09</t>
  </si>
  <si>
    <t>N2</t>
  </si>
  <si>
    <t>SEMC_DATA24</t>
  </si>
  <si>
    <t>GPT3_COMPARE2</t>
  </si>
  <si>
    <t>SAI2_TX_BCLK</t>
  </si>
  <si>
    <t>VIDEO_MUX_CSI_DATA16</t>
  </si>
  <si>
    <t>FLEXSPI2_B_SCLK</t>
  </si>
  <si>
    <t>GPIO_MUX2_IO19</t>
  </si>
  <si>
    <t>XBAR1_XBAR_INOUT29</t>
  </si>
  <si>
    <t>ENET_1G_CRS</t>
  </si>
  <si>
    <t>LPSPI3_PCS2</t>
  </si>
  <si>
    <t>QTIMER1_TIMER0</t>
  </si>
  <si>
    <t>GPIO8_IO19</t>
  </si>
  <si>
    <t>GPIO_EMC_B2_16</t>
  </si>
  <si>
    <t>P2</t>
  </si>
  <si>
    <t>SEMC_DATA31</t>
  </si>
  <si>
    <t>XBAR1_XBAR_INOUT14</t>
  </si>
  <si>
    <t>ENET_1G_RDATA01</t>
  </si>
  <si>
    <t>SAI3_TX_SYNC</t>
  </si>
  <si>
    <t>FLEXSPI2_A_DATA03</t>
  </si>
  <si>
    <t>GPIO_MUX2_IO26</t>
  </si>
  <si>
    <t>SIM1_POWER_FAIL</t>
  </si>
  <si>
    <t>QTIMER2_TIMER3</t>
  </si>
  <si>
    <t>GPIO8_IO26</t>
  </si>
  <si>
    <t>GPIO_EMC_B2_10</t>
  </si>
  <si>
    <t>R2</t>
  </si>
  <si>
    <t>SEMC_DATA25</t>
  </si>
  <si>
    <t>GPT3_COMPARE3</t>
  </si>
  <si>
    <t>SAI2_TX_SYNC</t>
  </si>
  <si>
    <t>VIDEO_MUX_CSI_FIELD</t>
  </si>
  <si>
    <t>FLEXSPI2_A_SCLK</t>
  </si>
  <si>
    <t>GPIO_MUX2_IO20</t>
  </si>
  <si>
    <t>XBAR1_XBAR_INOUT30</t>
  </si>
  <si>
    <t>ENET_1G_COL</t>
  </si>
  <si>
    <t>LPSPI3_PCS3</t>
  </si>
  <si>
    <t>GPIO8_IO20</t>
  </si>
  <si>
    <t>GPIO_EMC_B2_17</t>
  </si>
  <si>
    <t>T2</t>
  </si>
  <si>
    <t>SEMC_DM03</t>
  </si>
  <si>
    <t>XBAR1_XBAR_INOUT15</t>
  </si>
  <si>
    <t>ENET_1G_RX_EN</t>
  </si>
  <si>
    <t>SAI3_MCLK</t>
  </si>
  <si>
    <t>FLEXSPI2_A_DATA04</t>
  </si>
  <si>
    <t>GPIO_MUX2_IO27</t>
  </si>
  <si>
    <t>WDOG1_WDOG_ANY</t>
  </si>
  <si>
    <t>QTIMER3_TIMER0</t>
  </si>
  <si>
    <t>GPIO8_IO27</t>
  </si>
  <si>
    <t>GPIO_EMC_B2_19</t>
  </si>
  <si>
    <t>U2</t>
  </si>
  <si>
    <t>SEMC_CLKX00</t>
  </si>
  <si>
    <t>ENET_MDC</t>
  </si>
  <si>
    <t>ENET_1G_REF_CLK1</t>
  </si>
  <si>
    <t>FLEXSPI2_A_DATA06</t>
  </si>
  <si>
    <t>GPIO_MUX2_IO29</t>
  </si>
  <si>
    <t>ENET_QOS_MDC</t>
  </si>
  <si>
    <t>QTIMER3_TIMER2</t>
  </si>
  <si>
    <t>GPIO8_IO29</t>
  </si>
  <si>
    <t>GPIO_EMC_B1_09</t>
  </si>
  <si>
    <t>A3</t>
  </si>
  <si>
    <t>SEMC_ADDR00</t>
  </si>
  <si>
    <t>FLEXPWM2_PWMB01</t>
  </si>
  <si>
    <t>GPT5_CAPTURE1</t>
  </si>
  <si>
    <t>GPIO_MUX1_IO09</t>
  </si>
  <si>
    <t>FLEXIO1_FLEXIO09</t>
  </si>
  <si>
    <t>GPIO7_IO09</t>
  </si>
  <si>
    <t>GPIO_EMC_B1_17</t>
  </si>
  <si>
    <t>B3</t>
  </si>
  <si>
    <t>SEMC_ADDR08</t>
  </si>
  <si>
    <t>FLEXPWM4_PWMA03</t>
  </si>
  <si>
    <t>GPIO_MUX1_IO17</t>
  </si>
  <si>
    <t>FLEXIO1_FLEXIO17</t>
  </si>
  <si>
    <t>GPIO7_IO17</t>
  </si>
  <si>
    <t>GPIO_EMC_B1_20</t>
  </si>
  <si>
    <t>C3</t>
  </si>
  <si>
    <t>SEMC_ADDR12</t>
  </si>
  <si>
    <t>FLEXPWM2_PWMB03</t>
  </si>
  <si>
    <t>QTIMER4_TIMER0</t>
  </si>
  <si>
    <t>GPIO_MUX1_IO20</t>
  </si>
  <si>
    <t>FLEXIO1_FLEXIO20</t>
  </si>
  <si>
    <t>GPIO7_IO20</t>
  </si>
  <si>
    <t>GPIO_EMC_B1_16</t>
  </si>
  <si>
    <t>D3</t>
  </si>
  <si>
    <t>SEMC_ADDR07</t>
  </si>
  <si>
    <t>XBAR1_XBAR_INOUT08</t>
  </si>
  <si>
    <t>GPIO_MUX1_IO16</t>
  </si>
  <si>
    <t>FLEXIO1_FLEXIO16</t>
  </si>
  <si>
    <t>GPIO7_IO16</t>
  </si>
  <si>
    <t>GPIO_EMC_B1_30</t>
  </si>
  <si>
    <t>E3</t>
  </si>
  <si>
    <t>SEMC_DATA08</t>
  </si>
  <si>
    <t>FLEXPWM3_PWMB00</t>
  </si>
  <si>
    <t>GPIO_MUX1_IO30</t>
  </si>
  <si>
    <t>FLEXIO1_FLEXIO30</t>
  </si>
  <si>
    <t>GPIO7_IO30</t>
  </si>
  <si>
    <t>GPIO_EMC_B1_00</t>
  </si>
  <si>
    <t>F3</t>
  </si>
  <si>
    <t>SEMC_DATA00</t>
  </si>
  <si>
    <t>FLEXPWM4_PWMA00</t>
  </si>
  <si>
    <t>GPIO_MUX1_IO00</t>
  </si>
  <si>
    <t>FLEXIO1_FLEXIO00</t>
  </si>
  <si>
    <t>GPIO7_IO00</t>
  </si>
  <si>
    <t>GPIO_EMC_B1_07</t>
  </si>
  <si>
    <t>H3</t>
  </si>
  <si>
    <t>SEMC_DATA07</t>
  </si>
  <si>
    <t>FLEXPWM2_PWMB00</t>
  </si>
  <si>
    <t>GPIO_MUX1_IO07</t>
  </si>
  <si>
    <t>FLEXIO1_FLEXIO07</t>
  </si>
  <si>
    <t>GPIO7_IO07</t>
  </si>
  <si>
    <t>GPIO_EMC_B1_26</t>
  </si>
  <si>
    <t>J3</t>
  </si>
  <si>
    <t>SEMC_CLK</t>
  </si>
  <si>
    <t>FLEXPWM1_PWMB01</t>
  </si>
  <si>
    <t>GPIO_MUX1_IO26</t>
  </si>
  <si>
    <t>FLEXIO1_FLEXIO26</t>
  </si>
  <si>
    <t>GPIO7_IO26</t>
  </si>
  <si>
    <t>GPIO_EMC_B2_02</t>
  </si>
  <si>
    <t>K3</t>
  </si>
  <si>
    <t>SEMC_DATA18</t>
  </si>
  <si>
    <t>USDHC2_WP</t>
  </si>
  <si>
    <t>VIDEO_MUX_CSI_DATA23</t>
  </si>
  <si>
    <t>FLEXSPI2_B_DATA04</t>
  </si>
  <si>
    <t>GPIO_MUX2_IO12</t>
  </si>
  <si>
    <t>XBAR1_XBAR_INOUT22</t>
  </si>
  <si>
    <t>ENET_QOS_1588_EVENT1_AUX_IN</t>
  </si>
  <si>
    <t>LPSPI1_SDO</t>
  </si>
  <si>
    <t>CCM_OBS_M7_CLKO1</t>
  </si>
  <si>
    <t>GPIO8_IO12</t>
  </si>
  <si>
    <t>GPIO_EMC_B2_07</t>
  </si>
  <si>
    <t>M3</t>
  </si>
  <si>
    <t>SEMC_DATA23</t>
  </si>
  <si>
    <t>GPT3_CAPTURE2</t>
  </si>
  <si>
    <t>SAI2_RX_DATA</t>
  </si>
  <si>
    <t>VIDEO_MUX_CSI_DATA18</t>
  </si>
  <si>
    <t>FLEXSPI2_B_DQS</t>
  </si>
  <si>
    <t>GPIO_MUX2_IO17</t>
  </si>
  <si>
    <t>XBAR1_XBAR_INOUT27</t>
  </si>
  <si>
    <t>ENET_1G_RDATA03</t>
  </si>
  <si>
    <t>LPSPI3_SDI</t>
  </si>
  <si>
    <t>PIT1_TRIGGER02</t>
  </si>
  <si>
    <t>GPIO8_IO17</t>
  </si>
  <si>
    <t>GPIO_EMC_B2_18</t>
  </si>
  <si>
    <t>N3</t>
  </si>
  <si>
    <t>SEMC_DQS4</t>
  </si>
  <si>
    <t>XBAR1_XBAR_INOUT16</t>
  </si>
  <si>
    <t>ENET_1G_RX_ER</t>
  </si>
  <si>
    <t>EWM_EWM_OUT_B</t>
  </si>
  <si>
    <t>FLEXSPI2_A_DATA05</t>
  </si>
  <si>
    <t>GPIO_MUX2_IO28</t>
  </si>
  <si>
    <t>FLEXSPI1_A_DQS</t>
  </si>
  <si>
    <t>WDOG1_WDOG_B</t>
  </si>
  <si>
    <t>GPIO8_IO28</t>
  </si>
  <si>
    <t>DCDC_PSWITCH</t>
  </si>
  <si>
    <t>GPIO_EMC_B2_20</t>
  </si>
  <si>
    <t>R3</t>
  </si>
  <si>
    <t>SEMC_CLKX01</t>
  </si>
  <si>
    <t>ENET_MDIO</t>
  </si>
  <si>
    <t>ENET_QOS_REF_CLK1</t>
  </si>
  <si>
    <t>FLEXSPI2_A_DATA07</t>
  </si>
  <si>
    <t>GPIO_MUX2_IO30</t>
  </si>
  <si>
    <t>ENET_QOS_MDIO</t>
  </si>
  <si>
    <t>QTIMER3_TIMER3</t>
  </si>
  <si>
    <t>GPIO8_IO30</t>
  </si>
  <si>
    <t>DCDC_LP</t>
  </si>
  <si>
    <t>GPIO_DISP_B2_15</t>
  </si>
  <si>
    <t>A4</t>
  </si>
  <si>
    <t>VIDEO_MUX_LCDIF_DATA23</t>
  </si>
  <si>
    <t>SIM2_POWER_FAIL</t>
  </si>
  <si>
    <t>VIDEO_MUX_EXT_DCIC2</t>
  </si>
  <si>
    <t>GPIO_MUX5_IO16</t>
  </si>
  <si>
    <t>CAN1_RX</t>
  </si>
  <si>
    <t>ENET_QOS_1588_EVENT0_AUX_IN</t>
  </si>
  <si>
    <t>LPSPI4_PCS0</t>
  </si>
  <si>
    <t>GPIO11_IO16</t>
  </si>
  <si>
    <t>GPIO_EMC_B1_18</t>
  </si>
  <si>
    <t>B4</t>
  </si>
  <si>
    <t>SEMC_ADDR09</t>
  </si>
  <si>
    <t>FLEXPWM4_PWMB03</t>
  </si>
  <si>
    <t>QTIMER2_TIMER0</t>
  </si>
  <si>
    <t>GPIO_MUX1_IO18</t>
  </si>
  <si>
    <t>FLEXIO1_FLEXIO18</t>
  </si>
  <si>
    <t>GPIO7_IO18</t>
  </si>
  <si>
    <t>GPIO_EMC_B1_19</t>
  </si>
  <si>
    <t>C4</t>
  </si>
  <si>
    <t>SEMC_ADDR11</t>
  </si>
  <si>
    <t>FLEXPWM2_PWMA03</t>
  </si>
  <si>
    <t>GPIO_MUX1_IO19</t>
  </si>
  <si>
    <t>FLEXIO1_FLEXIO19</t>
  </si>
  <si>
    <t>GPIO7_IO19</t>
  </si>
  <si>
    <t>GPIO_EMC_B1_03</t>
  </si>
  <si>
    <t>E4</t>
  </si>
  <si>
    <t>SEMC_DATA03</t>
  </si>
  <si>
    <t>FLEXPWM4_PWMB01</t>
  </si>
  <si>
    <t>GPIO_MUX1_IO03</t>
  </si>
  <si>
    <t>FLEXIO1_FLEXIO03</t>
  </si>
  <si>
    <t>GPIO7_IO03</t>
  </si>
  <si>
    <t>GPIO_EMC_B1_05</t>
  </si>
  <si>
    <t>F4</t>
  </si>
  <si>
    <t>SEMC_DATA05</t>
  </si>
  <si>
    <t>FLEXPWM4_PWMB02</t>
  </si>
  <si>
    <t>GPIO_MUX1_IO05</t>
  </si>
  <si>
    <t>FLEXIO1_FLEXIO05</t>
  </si>
  <si>
    <t>GPIO7_IO05</t>
  </si>
  <si>
    <t>GPIO_EMC_B1_02</t>
  </si>
  <si>
    <t>G4</t>
  </si>
  <si>
    <t>SEMC_DATA02</t>
  </si>
  <si>
    <t>FLEXPWM4_PWMA01</t>
  </si>
  <si>
    <t>GPIO_MUX1_IO02</t>
  </si>
  <si>
    <t>FLEXIO1_FLEXIO02</t>
  </si>
  <si>
    <t>GPIO7_IO02</t>
  </si>
  <si>
    <t>GPIO_EMC_B1_06</t>
  </si>
  <si>
    <t>H4</t>
  </si>
  <si>
    <t>SEMC_DATA06</t>
  </si>
  <si>
    <t>FLEXPWM2_PWMA00</t>
  </si>
  <si>
    <t>GPIO_MUX1_IO06</t>
  </si>
  <si>
    <t>FLEXIO1_FLEXIO06</t>
  </si>
  <si>
    <t>GPIO7_IO06</t>
  </si>
  <si>
    <t>GPIO_EMC_B1_25</t>
  </si>
  <si>
    <t>J4</t>
  </si>
  <si>
    <t>SEMC_RAS</t>
  </si>
  <si>
    <t>FLEXPWM1_PWMA01</t>
  </si>
  <si>
    <t>GPIO_MUX1_IO25</t>
  </si>
  <si>
    <t>FLEXIO1_FLEXIO25</t>
  </si>
  <si>
    <t>GPIO7_IO25</t>
  </si>
  <si>
    <t>GPIO_EMC_B2_01</t>
  </si>
  <si>
    <t>K4</t>
  </si>
  <si>
    <t>SEMC_DATA17</t>
  </si>
  <si>
    <t>USDHC2_CD_B</t>
  </si>
  <si>
    <t>QTIMER4_TIMER1</t>
  </si>
  <si>
    <t>LPUART6_RTS_B</t>
  </si>
  <si>
    <t>FLEXSPI2_B_DATA05</t>
  </si>
  <si>
    <t>GPIO_MUX2_IO11</t>
  </si>
  <si>
    <t>XBAR1_XBAR_INOUT21</t>
  </si>
  <si>
    <t>ENET_QOS_1588_EVENT1_IN</t>
  </si>
  <si>
    <t>LPSPI1_PCS0</t>
  </si>
  <si>
    <t>LPI2C2_SDA</t>
  </si>
  <si>
    <t>GPIO8_IO11</t>
  </si>
  <si>
    <t>GPIO_EMC_B2_11</t>
  </si>
  <si>
    <t>L4</t>
  </si>
  <si>
    <t>SEMC_DATA26</t>
  </si>
  <si>
    <t>SPDIF_IN</t>
  </si>
  <si>
    <t>ENET_1G_TDATA00</t>
  </si>
  <si>
    <t>SAI3_RX_SYNC</t>
  </si>
  <si>
    <t>FLEXSPI2_A_SS0_B</t>
  </si>
  <si>
    <t>GPIO_MUX2_IO21</t>
  </si>
  <si>
    <t>XBAR1_XBAR_INOUT31</t>
  </si>
  <si>
    <t>CCM_OBS_GLOBAL_CLKO2</t>
  </si>
  <si>
    <t>SIM1_TRXD</t>
  </si>
  <si>
    <t>QTIMER1_TIMER2</t>
  </si>
  <si>
    <t>GPIO8_IO21</t>
  </si>
  <si>
    <t>GPIO_EMC_B2_14</t>
  </si>
  <si>
    <t>M4</t>
  </si>
  <si>
    <t>SEMC_DATA29</t>
  </si>
  <si>
    <t>ENET_1G_TX_CLK_IO</t>
  </si>
  <si>
    <t>SAI3_TX_DATA</t>
  </si>
  <si>
    <t>FLEXSPI2_A_DATA01</t>
  </si>
  <si>
    <t>GPIO_MUX2_IO24</t>
  </si>
  <si>
    <t>XBAR1_XBAR_INOUT34</t>
  </si>
  <si>
    <t>SIM1_SVEN</t>
  </si>
  <si>
    <t>GPIO8_IO24</t>
  </si>
  <si>
    <t>DCDC_MODE</t>
  </si>
  <si>
    <t>DCDC_LN</t>
  </si>
  <si>
    <t>GPIO_DISP_B2_13</t>
  </si>
  <si>
    <t>A5</t>
  </si>
  <si>
    <t>VIDEO_MUX_LCDIF_DATA21</t>
  </si>
  <si>
    <t>SIM2_SVEN</t>
  </si>
  <si>
    <t>LPUART2_RTS_B</t>
  </si>
  <si>
    <t>ENET_REF_CLK1</t>
  </si>
  <si>
    <t>GPIO_MUX5_IO14</t>
  </si>
  <si>
    <t>LPI2C4_SDA</t>
  </si>
  <si>
    <t>ENET_QOS_1588_EVENT0_OUT</t>
  </si>
  <si>
    <t>LPSPI4_SDI</t>
  </si>
  <si>
    <t>GPIO11_IO14</t>
  </si>
  <si>
    <t>SDIO_SLV_CLK</t>
  </si>
  <si>
    <t>GPIO_DISP_B2_08</t>
  </si>
  <si>
    <t>B5</t>
  </si>
  <si>
    <t>VIDEO_MUX_LCDIF_DATA16</t>
  </si>
  <si>
    <t>ENET_RX_EN</t>
  </si>
  <si>
    <t>LPUART8_TX</t>
  </si>
  <si>
    <t>CM7_IMXRT_TXEV</t>
  </si>
  <si>
    <t>SAI1_TX_BCLK</t>
  </si>
  <si>
    <t>GPIO_MUX5_IO09</t>
  </si>
  <si>
    <t>ENET_QOS_RX_EN</t>
  </si>
  <si>
    <t>LPUART1_TX</t>
  </si>
  <si>
    <t>GPIO11_IO09</t>
  </si>
  <si>
    <t>SDIO_SLV_DATA0</t>
  </si>
  <si>
    <t>GPIO_EMC_B1_12</t>
  </si>
  <si>
    <t>C5</t>
  </si>
  <si>
    <t>SEMC_ADDR03</t>
  </si>
  <si>
    <t>XBAR1_XBAR_INOUT04</t>
  </si>
  <si>
    <t>GPT5_COMPARE2</t>
  </si>
  <si>
    <t>GPIO_MUX1_IO12</t>
  </si>
  <si>
    <t>FLEXIO1_FLEXIO12</t>
  </si>
  <si>
    <t>GPIO7_IO12</t>
  </si>
  <si>
    <t>GPIO_EMC_B1_13</t>
  </si>
  <si>
    <t>D5</t>
  </si>
  <si>
    <t>SEMC_ADDR04</t>
  </si>
  <si>
    <t>XBAR1_XBAR_INOUT05</t>
  </si>
  <si>
    <t>GPT5_COMPARE3</t>
  </si>
  <si>
    <t>GPIO_MUX1_IO13</t>
  </si>
  <si>
    <t>FLEXIO1_FLEXIO13</t>
  </si>
  <si>
    <t>GPIO7_IO13</t>
  </si>
  <si>
    <t>GPIO_EMC_B1_28</t>
  </si>
  <si>
    <t>E5</t>
  </si>
  <si>
    <t>SEMC_WE</t>
  </si>
  <si>
    <t>FLEXPWM1_PWMB02</t>
  </si>
  <si>
    <t>GPIO_MUX1_IO28</t>
  </si>
  <si>
    <t>FLEXIO1_FLEXIO28</t>
  </si>
  <si>
    <t>GPIO7_IO28</t>
  </si>
  <si>
    <t>GPIO_EMC_B1_08</t>
  </si>
  <si>
    <t>F5</t>
  </si>
  <si>
    <t>SEMC_DM00</t>
  </si>
  <si>
    <t>FLEXPWM2_PWMA01</t>
  </si>
  <si>
    <t>GPIO_MUX1_IO08</t>
  </si>
  <si>
    <t>FLEXIO1_FLEXIO08</t>
  </si>
  <si>
    <t>GPIO7_IO08</t>
  </si>
  <si>
    <t>GPIO_EMC_B1_27</t>
  </si>
  <si>
    <t>G5</t>
  </si>
  <si>
    <t>SEMC_CKE</t>
  </si>
  <si>
    <t>FLEXPWM1_PWMA02</t>
  </si>
  <si>
    <t>GPIO_MUX1_IO27</t>
  </si>
  <si>
    <t>FLEXIO1_FLEXIO27</t>
  </si>
  <si>
    <t>GPIO7_IO27</t>
  </si>
  <si>
    <t>GPIO_EMC_B1_04</t>
  </si>
  <si>
    <t>H5</t>
  </si>
  <si>
    <t>SEMC_DATA04</t>
  </si>
  <si>
    <t>FLEXPWM4_PWMA02</t>
  </si>
  <si>
    <t>GPIO_MUX1_IO04</t>
  </si>
  <si>
    <t>FLEXIO1_FLEXIO04</t>
  </si>
  <si>
    <t>GPIO7_IO04</t>
  </si>
  <si>
    <t>GPIO_EMC_B1_24</t>
  </si>
  <si>
    <t>J5</t>
  </si>
  <si>
    <t>SEMC_CAS</t>
  </si>
  <si>
    <t>FLEXPWM1_PWMB00</t>
  </si>
  <si>
    <t>GPIO_MUX1_IO24</t>
  </si>
  <si>
    <t>FLEXIO1_FLEXIO24</t>
  </si>
  <si>
    <t>GPIO7_IO24</t>
  </si>
  <si>
    <t>GPIO_EMC_B2_13</t>
  </si>
  <si>
    <t>K5</t>
  </si>
  <si>
    <t>SEMC_DATA28</t>
  </si>
  <si>
    <t>ENET_1G_TX_EN</t>
  </si>
  <si>
    <t>SAI3_RX_DATA</t>
  </si>
  <si>
    <t>FLEXSPI2_A_DATA00</t>
  </si>
  <si>
    <t>GPIO_MUX2_IO23</t>
  </si>
  <si>
    <t>XBAR1_XBAR_INOUT33</t>
  </si>
  <si>
    <t>SIM1_RST_B</t>
  </si>
  <si>
    <t>GPIO8_IO23</t>
  </si>
  <si>
    <t>DCDC_IN_Q</t>
  </si>
  <si>
    <t>DCDC_IN</t>
  </si>
  <si>
    <t>GPIO_LPSR_09</t>
  </si>
  <si>
    <t>P5</t>
  </si>
  <si>
    <t>LPUART11_RX</t>
  </si>
  <si>
    <t>CAN3_RX</t>
  </si>
  <si>
    <t>PIT2_TRIGGER00</t>
  </si>
  <si>
    <t>MIC_BITSTREAM00</t>
  </si>
  <si>
    <t>LPSPI6_PCS0</t>
  </si>
  <si>
    <t>GPIO_MUX6_IO09</t>
  </si>
  <si>
    <t>LPI2C5_SCL</t>
  </si>
  <si>
    <t>SAI4_TX_DATA</t>
  </si>
  <si>
    <t>GPIO12_IO09</t>
  </si>
  <si>
    <t>GPIO_LPSR_10</t>
  </si>
  <si>
    <t>R5</t>
  </si>
  <si>
    <t>JTAG_MUX_TRSTB</t>
  </si>
  <si>
    <t>LPUART11_CTS_B</t>
  </si>
  <si>
    <t>LPI2C6_SDA</t>
  </si>
  <si>
    <t>MIC_BITSTREAM01</t>
  </si>
  <si>
    <t>LPSPI6_SCK</t>
  </si>
  <si>
    <t>GPIO_MUX6_IO10</t>
  </si>
  <si>
    <t>LPI2C5_SCLS</t>
  </si>
  <si>
    <t>SAI4_TX_SYNC</t>
  </si>
  <si>
    <t>LPUART12_TX</t>
  </si>
  <si>
    <t>GPIO12_IO10</t>
  </si>
  <si>
    <t>GPIO_LPSR_11</t>
  </si>
  <si>
    <t>T5</t>
  </si>
  <si>
    <t>JTAG_MUX_TDO</t>
  </si>
  <si>
    <t>LPUART11_RTS_B</t>
  </si>
  <si>
    <t>LPI2C6_SCL</t>
  </si>
  <si>
    <t>MIC_BITSTREAM02</t>
  </si>
  <si>
    <t>LPSPI6_SDO</t>
  </si>
  <si>
    <t>GPIO_MUX6_IO11</t>
  </si>
  <si>
    <t>LPI2C5_SDAS</t>
  </si>
  <si>
    <t>CSSYS_TRACE03</t>
  </si>
  <si>
    <t>LPUART12_RX</t>
  </si>
  <si>
    <t>GPIO12_IO11</t>
  </si>
  <si>
    <t>GPIO_LPSR_12</t>
  </si>
  <si>
    <t>U5</t>
  </si>
  <si>
    <t>JTAG_MUX_TDI</t>
  </si>
  <si>
    <t>MIC_BITSTREAM03</t>
  </si>
  <si>
    <t>LPSPI6_SDI</t>
  </si>
  <si>
    <t>GPIO_MUX6_IO12</t>
  </si>
  <si>
    <t>LPI2C5_HREQ</t>
  </si>
  <si>
    <t>SAI4_TX_BCLK</t>
  </si>
  <si>
    <t>LPSPI5_SCK</t>
  </si>
  <si>
    <t>GPIO12_IO12</t>
  </si>
  <si>
    <t>GPIO_DISP_B2_11</t>
  </si>
  <si>
    <t>A6</t>
  </si>
  <si>
    <t>VIDEO_MUX_LCDIF_DATA19</t>
  </si>
  <si>
    <t>SIM2_CLK</t>
  </si>
  <si>
    <t>LPUART2_RX</t>
  </si>
  <si>
    <t>WDOG1_WDOG_RST_B_DEB</t>
  </si>
  <si>
    <t>XBAR1_XBAR_INOUT39</t>
  </si>
  <si>
    <t>GPIO_MUX5_IO12</t>
  </si>
  <si>
    <t>LPI2C3_SDA</t>
  </si>
  <si>
    <t>ENET_QOS_CRS</t>
  </si>
  <si>
    <t>GPIO11_IO12</t>
  </si>
  <si>
    <t>SDIO_SLV_DATA3</t>
  </si>
  <si>
    <t>GPIO_DISP_B2_12</t>
  </si>
  <si>
    <t>B6</t>
  </si>
  <si>
    <t>VIDEO_MUX_LCDIF_DATA20</t>
  </si>
  <si>
    <t>SIM2_RST_B</t>
  </si>
  <si>
    <t>CAN1_TX</t>
  </si>
  <si>
    <t>LPUART2_CTS_B</t>
  </si>
  <si>
    <t>XBAR1_XBAR_INOUT40</t>
  </si>
  <si>
    <t>GPIO_MUX5_IO13</t>
  </si>
  <si>
    <t>LPI2C4_SCL</t>
  </si>
  <si>
    <t>ENET_QOS_COL</t>
  </si>
  <si>
    <t>LPSPI4_SCK</t>
  </si>
  <si>
    <t>GPIO11_IO13</t>
  </si>
  <si>
    <t>SDIO_SLV_CMD</t>
  </si>
  <si>
    <t>GPIO_DISP_B2_06</t>
  </si>
  <si>
    <t>C6</t>
  </si>
  <si>
    <t>VIDEO_MUX_LCDIF_DATA14</t>
  </si>
  <si>
    <t>ENET_RDATA00</t>
  </si>
  <si>
    <t>LPUART7_TX</t>
  </si>
  <si>
    <t>CSSYS_TRACE02</t>
  </si>
  <si>
    <t>SAI1_RX_DATA00</t>
  </si>
  <si>
    <t>GPIO_MUX5_IO07</t>
  </si>
  <si>
    <t>ENET_QOS_RDATA00</t>
  </si>
  <si>
    <t>GPIO11_IO07</t>
  </si>
  <si>
    <t>GPIO_DISP_B2_07</t>
  </si>
  <si>
    <t>D6</t>
  </si>
  <si>
    <t>VIDEO_MUX_LCDIF_DATA15</t>
  </si>
  <si>
    <t>ENET_RDATA01</t>
  </si>
  <si>
    <t>LPUART7_RX</t>
  </si>
  <si>
    <t>SAI1_TX_DATA00</t>
  </si>
  <si>
    <t>GPIO_MUX5_IO08</t>
  </si>
  <si>
    <t>ENET_QOS_RDATA01</t>
  </si>
  <si>
    <t>GPIO11_IO08</t>
  </si>
  <si>
    <t>GPIO_EMC_B1_29</t>
  </si>
  <si>
    <t>E6</t>
  </si>
  <si>
    <t>SEMC_CS0</t>
  </si>
  <si>
    <t>GPIO_MUX1_IO29</t>
  </si>
  <si>
    <t>FLEXIO1_FLEXIO29</t>
  </si>
  <si>
    <t>GPIO7_IO29</t>
  </si>
  <si>
    <t>NVCC_EMC1</t>
  </si>
  <si>
    <t>NVCC_EMC2</t>
  </si>
  <si>
    <t>DCDC_GND</t>
  </si>
  <si>
    <t>DCDC_ANA_SENSE</t>
  </si>
  <si>
    <t>GPIO_LPSR_00</t>
  </si>
  <si>
    <t>N6</t>
  </si>
  <si>
    <t>CAN3_TX</t>
  </si>
  <si>
    <t>MIC_CLK</t>
  </si>
  <si>
    <t>CM4_IMXRT_TXEV</t>
  </si>
  <si>
    <t>GPIO_MUX6_IO00</t>
  </si>
  <si>
    <t>SAI4_MCLK</t>
  </si>
  <si>
    <t>GPIO12_IO00</t>
  </si>
  <si>
    <t>GPIO_LPSR_02</t>
  </si>
  <si>
    <t>P6</t>
  </si>
  <si>
    <t>SRC_BOOT_MODE00</t>
  </si>
  <si>
    <t>GPIO_MUX6_IO02</t>
  </si>
  <si>
    <t>GPIO12_IO02</t>
  </si>
  <si>
    <t>GPIO_LPSR_01</t>
  </si>
  <si>
    <t>R6</t>
  </si>
  <si>
    <t>CM4_IMXRT_RXEV</t>
  </si>
  <si>
    <t>GPIO_MUX6_IO01</t>
  </si>
  <si>
    <t>GPIO12_IO01</t>
  </si>
  <si>
    <t>GPIO_LPSR_14</t>
  </si>
  <si>
    <t>T6</t>
  </si>
  <si>
    <t>JTAG_MUX_TCK</t>
  </si>
  <si>
    <t>PIT2_TRIGGER02</t>
  </si>
  <si>
    <t>GPIO_MUX6_IO14</t>
  </si>
  <si>
    <t>SAI4_RX_BCLK</t>
  </si>
  <si>
    <t>LPSPI5_SDO</t>
  </si>
  <si>
    <t>GPIO12_IO14</t>
  </si>
  <si>
    <t>GPIO_LPSR_13</t>
  </si>
  <si>
    <t>U6</t>
  </si>
  <si>
    <t>JTAG_MUX_MOD</t>
  </si>
  <si>
    <t>PIT2_TRIGGER01</t>
  </si>
  <si>
    <t>GPIO_MUX6_IO13</t>
  </si>
  <si>
    <t>SAI4_RX_DATA</t>
  </si>
  <si>
    <t>LPSPI5_PCS0</t>
  </si>
  <si>
    <t>GPIO12_IO13</t>
  </si>
  <si>
    <t>GPIO_DISP_B2_14</t>
  </si>
  <si>
    <t>A7</t>
  </si>
  <si>
    <t>VIDEO_MUX_LCDIF_DATA22</t>
  </si>
  <si>
    <t>SIM2_PD</t>
  </si>
  <si>
    <t>WDOG2_WDOG_B</t>
  </si>
  <si>
    <t>VIDEO_MUX_EXT_DCIC1</t>
  </si>
  <si>
    <t>GPIO_MUX5_IO15</t>
  </si>
  <si>
    <t>ENET_QOS_1588_EVENT0_IN</t>
  </si>
  <si>
    <t>LPSPI4_SDO</t>
  </si>
  <si>
    <t>GPIO11_IO15</t>
  </si>
  <si>
    <t>GPIO_DISP_B2_04</t>
  </si>
  <si>
    <t>C7</t>
  </si>
  <si>
    <t>VIDEO_MUX_LCDIF_DATA12</t>
  </si>
  <si>
    <t>ENET_TX_EN</t>
  </si>
  <si>
    <t>CSSYS_TRACE00</t>
  </si>
  <si>
    <t>SAI1_RX_SYNC</t>
  </si>
  <si>
    <t>GPIO_MUX5_IO05</t>
  </si>
  <si>
    <t>SRC_BT_CFG10</t>
  </si>
  <si>
    <t>OBSERVE_MUX_OUT04</t>
  </si>
  <si>
    <t>ENET_QOS_TX_EN</t>
  </si>
  <si>
    <t>GPIO11_IO05</t>
  </si>
  <si>
    <t>GPIO_DISP_B2_03</t>
  </si>
  <si>
    <t>D7</t>
  </si>
  <si>
    <t>VIDEO_MUX_LCDIF_DATA11</t>
  </si>
  <si>
    <t>ENET_TDATA01</t>
  </si>
  <si>
    <t>CSSYS_TRACE_SWO</t>
  </si>
  <si>
    <t>SAI1_MCLK</t>
  </si>
  <si>
    <t>GPIO_MUX5_IO04</t>
  </si>
  <si>
    <t>SRC_BT_CFG09</t>
  </si>
  <si>
    <t>OBSERVE_MUX_OUT03</t>
  </si>
  <si>
    <t>ENET_QOS_TDATA01</t>
  </si>
  <si>
    <t>GPIO11_IO04</t>
  </si>
  <si>
    <t>NVCC_DISP2</t>
  </si>
  <si>
    <t>DCDC_DIG_SENSE</t>
  </si>
  <si>
    <t>DCDC_ANA</t>
  </si>
  <si>
    <t>GPIO_LPSR_04</t>
  </si>
  <si>
    <t>N7</t>
  </si>
  <si>
    <t>LPI2C5_SDA</t>
  </si>
  <si>
    <t>LPUART12_RTS_B</t>
  </si>
  <si>
    <t>GPIO_MUX6_IO04</t>
  </si>
  <si>
    <t>LPUART11_TX</t>
  </si>
  <si>
    <t>GPIO12_IO04</t>
  </si>
  <si>
    <t>NVCC_LPSR</t>
  </si>
  <si>
    <t>GPIO_LPSR_03</t>
  </si>
  <si>
    <t>T7</t>
  </si>
  <si>
    <t>SRC_BOOT_MODE01</t>
  </si>
  <si>
    <t>GPIO_MUX6_IO03</t>
  </si>
  <si>
    <t>GPIO12_IO03</t>
  </si>
  <si>
    <t>GPIO_LPSR_15</t>
  </si>
  <si>
    <t>U7</t>
  </si>
  <si>
    <t>JTAG_MUX_TMS</t>
  </si>
  <si>
    <t>PIT2_TRIGGER03</t>
  </si>
  <si>
    <t>GPIO_MUX6_IO15</t>
  </si>
  <si>
    <t>SAI4_RX_SYNC</t>
  </si>
  <si>
    <t>LPSPI5_SDI</t>
  </si>
  <si>
    <t>GPIO12_IO15</t>
  </si>
  <si>
    <t>MIPI_DSI_DN0</t>
  </si>
  <si>
    <t>A8</t>
  </si>
  <si>
    <t>MIPI_DSI_DP0</t>
  </si>
  <si>
    <t>B8</t>
  </si>
  <si>
    <t>GPIO_DISP_B2_09</t>
  </si>
  <si>
    <t>D8</t>
  </si>
  <si>
    <t>VIDEO_MUX_LCDIF_DATA17</t>
  </si>
  <si>
    <t>ENET_RX_ER</t>
  </si>
  <si>
    <t>LPUART8_RX</t>
  </si>
  <si>
    <t>CM7_IMXRT_RXEV</t>
  </si>
  <si>
    <t>SAI1_TX_SYNC</t>
  </si>
  <si>
    <t>GPIO_MUX5_IO10</t>
  </si>
  <si>
    <t>ENET_QOS_RX_ER</t>
  </si>
  <si>
    <t>LPUART1_RX</t>
  </si>
  <si>
    <t>GPIO11_IO10</t>
  </si>
  <si>
    <t>SDIO_SLV_DATA1</t>
  </si>
  <si>
    <t>GPIO_DISP_B2_00</t>
  </si>
  <si>
    <t>E8</t>
  </si>
  <si>
    <t>VIDEO_MUX_LCDIF_DATA08</t>
  </si>
  <si>
    <t>SAI1_TX_DATA03</t>
  </si>
  <si>
    <t>GPIO_MUX5_IO01</t>
  </si>
  <si>
    <t>SRC_BT_CFG06</t>
  </si>
  <si>
    <t>OBSERVE_MUX_OUT00</t>
  </si>
  <si>
    <t>ENET_QOS_TX_ER</t>
  </si>
  <si>
    <t>GPIO11_IO01</t>
  </si>
  <si>
    <t>GPIO_DISP_B2_01</t>
  </si>
  <si>
    <t>F8</t>
  </si>
  <si>
    <t>VIDEO_MUX_LCDIF_DATA09</t>
  </si>
  <si>
    <t>USDHC1_VSELECT</t>
  </si>
  <si>
    <t>SAI1_TX_DATA02</t>
  </si>
  <si>
    <t>GPIO_MUX5_IO02</t>
  </si>
  <si>
    <t>SRC_BT_CFG07</t>
  </si>
  <si>
    <t>OBSERVE_MUX_OUT01</t>
  </si>
  <si>
    <t>GPIO11_IO02</t>
  </si>
  <si>
    <t>SOC</t>
  </si>
  <si>
    <t>DCDC_DIG</t>
  </si>
  <si>
    <t>GPIO_LPSR_05</t>
  </si>
  <si>
    <t>N8</t>
  </si>
  <si>
    <t>LPUART12_CTS_B</t>
  </si>
  <si>
    <t>GPIO_MUX6_IO05</t>
  </si>
  <si>
    <t>GPIO12_IO05</t>
  </si>
  <si>
    <t>GPIO_LPSR_06</t>
  </si>
  <si>
    <t>P8</t>
  </si>
  <si>
    <t>LPSPI6_PCS3</t>
  </si>
  <si>
    <t>GPIO_MUX6_IO06</t>
  </si>
  <si>
    <t>LPSPI5_PCS1</t>
  </si>
  <si>
    <t>GPIO12_IO06</t>
  </si>
  <si>
    <t>GPIO_LPSR_07</t>
  </si>
  <si>
    <t>R8</t>
  </si>
  <si>
    <t>LPSPI6_PCS2</t>
  </si>
  <si>
    <t>GPIO_MUX6_IO07</t>
  </si>
  <si>
    <t>LPSPI5_PCS2</t>
  </si>
  <si>
    <t>GPIO12_IO07</t>
  </si>
  <si>
    <t>WAKEUP</t>
  </si>
  <si>
    <t>T8</t>
  </si>
  <si>
    <t>GPIO13_IO00</t>
  </si>
  <si>
    <t>GPIO_LPSR_08</t>
  </si>
  <si>
    <t>U8</t>
  </si>
  <si>
    <t>LPSPI6_PCS1</t>
  </si>
  <si>
    <t>GPIO_MUX6_IO08</t>
  </si>
  <si>
    <t>LPSPI5_PCS3</t>
  </si>
  <si>
    <t>GPIO12_IO08</t>
  </si>
  <si>
    <t>MIPI_DSI_CKN</t>
  </si>
  <si>
    <t>A9</t>
  </si>
  <si>
    <t>MIPI_DSI_CKP</t>
  </si>
  <si>
    <t>B9</t>
  </si>
  <si>
    <t>GPIO_DISP_B2_05</t>
  </si>
  <si>
    <t>C9</t>
  </si>
  <si>
    <t>VIDEO_MUX_LCDIF_DATA13</t>
  </si>
  <si>
    <t>ENET_TX_CLK</t>
  </si>
  <si>
    <t>CSSYS_TRACE01</t>
  </si>
  <si>
    <t>SAI1_RX_BCLK</t>
  </si>
  <si>
    <t>GPIO_MUX5_IO06</t>
  </si>
  <si>
    <t>SRC_BT_CFG11</t>
  </si>
  <si>
    <t>ENET_QOS_TX_CLK</t>
  </si>
  <si>
    <t>GPIO11_IO06</t>
  </si>
  <si>
    <t>GPIO_DISP_B2_10</t>
  </si>
  <si>
    <t>D9</t>
  </si>
  <si>
    <t>VIDEO_MUX_LCDIF_DATA18</t>
  </si>
  <si>
    <t>SIM2_TRXD</t>
  </si>
  <si>
    <t>LPUART2_TX</t>
  </si>
  <si>
    <t>WDOG2_WDOG_RST_B_DEB</t>
  </si>
  <si>
    <t>XBAR1_XBAR_INOUT38</t>
  </si>
  <si>
    <t>GPIO_MUX5_IO11</t>
  </si>
  <si>
    <t>LPI2C3_SCL</t>
  </si>
  <si>
    <t>GPIO11_IO11</t>
  </si>
  <si>
    <t>SDIO_SLV_DATA2</t>
  </si>
  <si>
    <t>GPIO_DISP_B2_02</t>
  </si>
  <si>
    <t>E9</t>
  </si>
  <si>
    <t>VIDEO_MUX_LCDIF_DATA10</t>
  </si>
  <si>
    <t>ENET_TDATA00</t>
  </si>
  <si>
    <t>CSSYS_TRACE_CLK</t>
  </si>
  <si>
    <t>SAI1_TX_DATA01</t>
  </si>
  <si>
    <t>GPIO_MUX5_IO03</t>
  </si>
  <si>
    <t>SRC_BT_CFG08</t>
  </si>
  <si>
    <t>OBSERVE_MUX_OUT02</t>
  </si>
  <si>
    <t>ENET_QOS_TDATA00</t>
  </si>
  <si>
    <t>GPIO11_IO03</t>
  </si>
  <si>
    <t>VDD_MIPI_1P8</t>
  </si>
  <si>
    <t>GPIO_SNVS_02</t>
  </si>
  <si>
    <t>L9</t>
  </si>
  <si>
    <t>SNVS_LP_TAMPER02</t>
  </si>
  <si>
    <t>GPIO13_IO05</t>
  </si>
  <si>
    <t>GPIO_SNVS_06</t>
  </si>
  <si>
    <t>M9</t>
  </si>
  <si>
    <t>SNVS_LP_TAMPER06</t>
  </si>
  <si>
    <t>GPIO13_IO09</t>
  </si>
  <si>
    <t>GPIO_SNVS_08</t>
  </si>
  <si>
    <t>N9</t>
  </si>
  <si>
    <t>SNVS_LP_TAMPER08</t>
  </si>
  <si>
    <t>GPIO13_IO11</t>
  </si>
  <si>
    <t>GPIO_SNVS_05</t>
  </si>
  <si>
    <t>P9</t>
  </si>
  <si>
    <t>SNVS_LP_TAMPER05</t>
  </si>
  <si>
    <t>GPIO13_IO08</t>
  </si>
  <si>
    <t>GPIO_SNVS_07</t>
  </si>
  <si>
    <t>R9</t>
  </si>
  <si>
    <t>SNVS_LP_TAMPER07</t>
  </si>
  <si>
    <t>GPIO13_IO10</t>
  </si>
  <si>
    <t>PMIC_STBY_REQ</t>
  </si>
  <si>
    <t>T9</t>
  </si>
  <si>
    <t>CCM_PMIC_VSTBY_REQ</t>
  </si>
  <si>
    <t>GPIO13_IO02</t>
  </si>
  <si>
    <t>PMIC_ON_REQ</t>
  </si>
  <si>
    <t>U9</t>
  </si>
  <si>
    <t>SNVS_LP_PMIC_ON_REQ</t>
  </si>
  <si>
    <t>GPIO13_IO01</t>
  </si>
  <si>
    <t>MIPI_DSI_DN1</t>
  </si>
  <si>
    <t>A10</t>
  </si>
  <si>
    <t>MIPI_DSI_DP1</t>
  </si>
  <si>
    <t>B10</t>
  </si>
  <si>
    <t>GPIO_DISP_B1_06</t>
  </si>
  <si>
    <t>D10</t>
  </si>
  <si>
    <t>VIDEO_MUX_LCDIF_DATA02</t>
  </si>
  <si>
    <t>LPUART4_TX</t>
  </si>
  <si>
    <t>GPIO_MUX4_IO27</t>
  </si>
  <si>
    <t>SRC_BT_CFG00</t>
  </si>
  <si>
    <t>ENET_QOS_TDATA03</t>
  </si>
  <si>
    <t>GPIO10_IO27</t>
  </si>
  <si>
    <t>GPIO_DISP_B1_04</t>
  </si>
  <si>
    <t>E10</t>
  </si>
  <si>
    <t>VIDEO_MUX_LCDIF_DATA00</t>
  </si>
  <si>
    <t>LPUART4_RX</t>
  </si>
  <si>
    <t>GPIO_MUX4_IO25</t>
  </si>
  <si>
    <t>ENET_QOS_RDATA02</t>
  </si>
  <si>
    <t>GPIO10_IO25</t>
  </si>
  <si>
    <t>VDD_MIPI_1P0</t>
  </si>
  <si>
    <t>GPIO_SNVS_03</t>
  </si>
  <si>
    <t>M10</t>
  </si>
  <si>
    <t>SNVS_LP_TAMPER03</t>
  </si>
  <si>
    <t>GPIO13_IO06</t>
  </si>
  <si>
    <t>GPIO_SNVS_04</t>
  </si>
  <si>
    <t>N10</t>
  </si>
  <si>
    <t>SNVS_LP_TAMPER04</t>
  </si>
  <si>
    <t>GPIO13_IO07</t>
  </si>
  <si>
    <t>GPIO_SNVS_01</t>
  </si>
  <si>
    <t>P10</t>
  </si>
  <si>
    <t>SNVS_LP_TAMPER01</t>
  </si>
  <si>
    <t>GPIO13_IO04</t>
  </si>
  <si>
    <t>GPIO_SNVS_00</t>
  </si>
  <si>
    <t>R10</t>
  </si>
  <si>
    <t>SNVS_LP_TAMPER00</t>
  </si>
  <si>
    <t>GPIO13_IO03</t>
  </si>
  <si>
    <t>POR_B</t>
  </si>
  <si>
    <t>T10</t>
  </si>
  <si>
    <t>SRC_POR_B</t>
  </si>
  <si>
    <t>ONOFF</t>
  </si>
  <si>
    <t>U10</t>
  </si>
  <si>
    <t>SRC_RESET_B</t>
  </si>
  <si>
    <t>MIPI_CSI_DN0</t>
  </si>
  <si>
    <t>A11</t>
  </si>
  <si>
    <t>MIPI_CSI_DP0</t>
  </si>
  <si>
    <t>B11</t>
  </si>
  <si>
    <t>GPIO_DISP_B1_05</t>
  </si>
  <si>
    <t>C11</t>
  </si>
  <si>
    <t>VIDEO_MUX_LCDIF_DATA01</t>
  </si>
  <si>
    <t>LPUART4_CTS_B</t>
  </si>
  <si>
    <t>GPIO_MUX4_IO26</t>
  </si>
  <si>
    <t>ENET_QOS_RDATA03</t>
  </si>
  <si>
    <t>GPIO10_IO26</t>
  </si>
  <si>
    <t>GPIO_DISP_B1_02</t>
  </si>
  <si>
    <t>D11</t>
  </si>
  <si>
    <t>VIDEO_MUX_LCDIF_HSYNC</t>
  </si>
  <si>
    <t>GPIO_MUX4_IO23</t>
  </si>
  <si>
    <t>GPIO10_IO23</t>
  </si>
  <si>
    <t>GPIO_DISP_B1_03</t>
  </si>
  <si>
    <t>E11</t>
  </si>
  <si>
    <t>VIDEO_MUX_LCDIF_VSYNC</t>
  </si>
  <si>
    <t>GPIO_MUX4_IO24</t>
  </si>
  <si>
    <t>GPIO10_IO24</t>
  </si>
  <si>
    <t>VDDA_1P8_IN</t>
  </si>
  <si>
    <t>VDDA_1P0</t>
  </si>
  <si>
    <t>VDD_LPSR_DIG</t>
  </si>
  <si>
    <t>GPIO_SNVS_09</t>
  </si>
  <si>
    <t>R11</t>
  </si>
  <si>
    <t>SNVS_LP_TAMPER09</t>
  </si>
  <si>
    <t>GPIO13_IO12</t>
  </si>
  <si>
    <t>TEST_MODE</t>
  </si>
  <si>
    <t>TCU_TEST_MODE</t>
  </si>
  <si>
    <t>NVCC_SNVS</t>
  </si>
  <si>
    <t>MIPI_CSI_CKN</t>
  </si>
  <si>
    <t>A12</t>
  </si>
  <si>
    <t>MIPI_CSI_CKP</t>
  </si>
  <si>
    <t>B12</t>
  </si>
  <si>
    <t>NVCC_DISP1</t>
  </si>
  <si>
    <t>GPIO_DISP_B1_07</t>
  </si>
  <si>
    <t>E12</t>
  </si>
  <si>
    <t>VIDEO_MUX_LCDIF_DATA03</t>
  </si>
  <si>
    <t>LPUART4_RTS_B</t>
  </si>
  <si>
    <t>GPIO_MUX4_IO28</t>
  </si>
  <si>
    <t>SRC_BT_CFG01</t>
  </si>
  <si>
    <t>ENET_QOS_TDATA02</t>
  </si>
  <si>
    <t>GPIO10_IO28</t>
  </si>
  <si>
    <t>VDD_USB_3P3</t>
  </si>
  <si>
    <t>VDD_USB_1P8</t>
  </si>
  <si>
    <t>GPIO_AD_23</t>
  </si>
  <si>
    <t>J12</t>
  </si>
  <si>
    <t>LPSPI2_PCS3</t>
  </si>
  <si>
    <t>FLEXSPI1_A_DATA03</t>
  </si>
  <si>
    <t>VIDEO_MUX_CSI_DATA02</t>
  </si>
  <si>
    <t>GPIO_MUX3_IO22</t>
  </si>
  <si>
    <t>KPP_COL06</t>
  </si>
  <si>
    <t>FLEXIO2_FLEXIO23</t>
  </si>
  <si>
    <t>ENET_QOS_1588_EVENT3_IN</t>
  </si>
  <si>
    <t>GPIO9_IO22</t>
  </si>
  <si>
    <t>GPIO_AD_22</t>
  </si>
  <si>
    <t>K12</t>
  </si>
  <si>
    <t>LPSPI2_PCS2</t>
  </si>
  <si>
    <t>FLEXSPI1_A_DATA02</t>
  </si>
  <si>
    <t>VIDEO_MUX_CSI_DATA03</t>
  </si>
  <si>
    <t>GPIO_MUX3_IO21</t>
  </si>
  <si>
    <t>KPP_ROW06</t>
  </si>
  <si>
    <t>FLEXIO2_FLEXIO22</t>
  </si>
  <si>
    <t>ENET_QOS_1588_EVENT3_OUT</t>
  </si>
  <si>
    <t>GPIO9_IO21</t>
  </si>
  <si>
    <t>GPIO_AD_13</t>
  </si>
  <si>
    <t>L12</t>
  </si>
  <si>
    <t>SPDIF_SR_CLK</t>
  </si>
  <si>
    <t>GPT1_CAPTURE2</t>
  </si>
  <si>
    <t>FLEXSPI1_B_DATA02</t>
  </si>
  <si>
    <t>VIDEO_MUX_CSI_MCLK</t>
  </si>
  <si>
    <t>GPIO_MUX3_IO12</t>
  </si>
  <si>
    <t>ENET_TDATA02</t>
  </si>
  <si>
    <t>FLEXIO2_FLEXIO13</t>
  </si>
  <si>
    <t>GPIO9_IO12</t>
  </si>
  <si>
    <t>FLEXPWM2_PWMX03</t>
  </si>
  <si>
    <t>NVCC_GPIO</t>
  </si>
  <si>
    <t>GPIO_AD_00</t>
  </si>
  <si>
    <t>N12</t>
  </si>
  <si>
    <t>CAN2_TX</t>
  </si>
  <si>
    <t>ENET_1G_1588_EVENT1_IN</t>
  </si>
  <si>
    <t>GPT2_CAPTURE1</t>
  </si>
  <si>
    <t>GPIO_MUX2_IO31</t>
  </si>
  <si>
    <t>FLEXIO2_FLEXIO00</t>
  </si>
  <si>
    <t>FLEXSPI2_B_SS1_B</t>
  </si>
  <si>
    <t>GPIO8_IO31</t>
  </si>
  <si>
    <t>VDD_LPSR_ANA</t>
  </si>
  <si>
    <t>VDD_LPSR_IN</t>
  </si>
  <si>
    <t>VDD_SNVS_IN</t>
  </si>
  <si>
    <t>MIPI_CSI_DN1</t>
  </si>
  <si>
    <t>A13</t>
  </si>
  <si>
    <t>MIPI_CSI_DP1</t>
  </si>
  <si>
    <t>B13</t>
  </si>
  <si>
    <t>GPIO_DISP_B1_09</t>
  </si>
  <si>
    <t>C13</t>
  </si>
  <si>
    <t>VIDEO_MUX_LCDIF_DATA05</t>
  </si>
  <si>
    <t>USDHC1_WP</t>
  </si>
  <si>
    <t>GPIO_MUX4_IO30</t>
  </si>
  <si>
    <t>SRC_BT_CFG03</t>
  </si>
  <si>
    <t>GPIO10_IO30</t>
  </si>
  <si>
    <t>GPIO_DISP_B1_01</t>
  </si>
  <si>
    <t>D13</t>
  </si>
  <si>
    <t>VIDEO_MUX_LCDIF_ENABLE</t>
  </si>
  <si>
    <t>GPIO_MUX4_IO22</t>
  </si>
  <si>
    <t>ENET_QOS_RX_CLK</t>
  </si>
  <si>
    <t>GPIO10_IO22</t>
  </si>
  <si>
    <t>GPIO_DISP_B1_00</t>
  </si>
  <si>
    <t>E13</t>
  </si>
  <si>
    <t>VIDEO_MUX_LCDIF_CLK</t>
  </si>
  <si>
    <t>GPIO_MUX4_IO21</t>
  </si>
  <si>
    <t>GPIO10_IO21</t>
  </si>
  <si>
    <t>NVCC_SD2</t>
  </si>
  <si>
    <t>GPIO_SD_B2_02</t>
  </si>
  <si>
    <t>H13</t>
  </si>
  <si>
    <t>USDHC2_DATA1</t>
  </si>
  <si>
    <t>FLEXSPI1_B_DATA01</t>
  </si>
  <si>
    <t>LPUART9_CTS_B</t>
  </si>
  <si>
    <t>GPIO_MUX4_IO11</t>
  </si>
  <si>
    <t>GPIO10_IO11</t>
  </si>
  <si>
    <t>VDDA_ADC_3P3</t>
  </si>
  <si>
    <t>GPIO_AD_20</t>
  </si>
  <si>
    <t>K13</t>
  </si>
  <si>
    <t>ACMP4_CMPO</t>
  </si>
  <si>
    <t>LPSPI1_PCS3</t>
  </si>
  <si>
    <t>FLEXSPI1_A_DATA00</t>
  </si>
  <si>
    <t>VIDEO_MUX_CSI_DATA05</t>
  </si>
  <si>
    <t>GPIO_MUX3_IO19</t>
  </si>
  <si>
    <t>KPP_ROW07</t>
  </si>
  <si>
    <t>FLEXIO2_FLEXIO20</t>
  </si>
  <si>
    <t>ENET_QOS_1588_EVENT2_OUT</t>
  </si>
  <si>
    <t>GPIO9_IO19</t>
  </si>
  <si>
    <t>FLEXPWM4_PWMX02</t>
  </si>
  <si>
    <t>GPIO_AD_24</t>
  </si>
  <si>
    <t>L13</t>
  </si>
  <si>
    <t>LPSPI2_SCK</t>
  </si>
  <si>
    <t>VIDEO_MUX_CSI_DATA00</t>
  </si>
  <si>
    <t>GPIO_MUX3_IO23</t>
  </si>
  <si>
    <t>KPP_ROW05</t>
  </si>
  <si>
    <t>FLEXIO2_FLEXIO24</t>
  </si>
  <si>
    <t>GPIO9_IO23</t>
  </si>
  <si>
    <t>GPIO_AD_04</t>
  </si>
  <si>
    <t>M13</t>
  </si>
  <si>
    <t>LPUART8_CTS_B</t>
  </si>
  <si>
    <t>ENET_1G_1588_EVENT3_IN</t>
  </si>
  <si>
    <t>GPT2_COMPARE3</t>
  </si>
  <si>
    <t>GPIO_MUX3_IO03</t>
  </si>
  <si>
    <t>FLEXIO2_FLEXIO04</t>
  </si>
  <si>
    <t>GPIO9_IO03</t>
  </si>
  <si>
    <t>GPIO_AD_06</t>
  </si>
  <si>
    <t>N13</t>
  </si>
  <si>
    <t>USB_OTG2_OC</t>
  </si>
  <si>
    <t>VIDEO_MUX_CSI_DATA15</t>
  </si>
  <si>
    <t>GPIO_MUX3_IO05</t>
  </si>
  <si>
    <t>ENET_1588_EVENT1_IN</t>
  </si>
  <si>
    <t>FLEXIO2_FLEXIO06</t>
  </si>
  <si>
    <t>QTIMER4_TIMER2</t>
  </si>
  <si>
    <t>GPIO9_IO05</t>
  </si>
  <si>
    <t>FLEXPWM1_PWMX00</t>
  </si>
  <si>
    <t>GPIO_AD_05</t>
  </si>
  <si>
    <t>P13</t>
  </si>
  <si>
    <t>LPUART8_RTS_B</t>
  </si>
  <si>
    <t>ENET_1G_1588_EVENT3_OUT</t>
  </si>
  <si>
    <t>GPT2_CLK</t>
  </si>
  <si>
    <t>GPIO_MUX3_IO04</t>
  </si>
  <si>
    <t>FLEXIO2_FLEXIO05</t>
  </si>
  <si>
    <t>GPIO9_IO04</t>
  </si>
  <si>
    <t>CCM_OBS_LPSR_CLKO2</t>
  </si>
  <si>
    <t>GPIO_AD_02</t>
  </si>
  <si>
    <t>R13</t>
  </si>
  <si>
    <t>LPUART7_CTS_B</t>
  </si>
  <si>
    <t>ENET_1G_1588_EVENT2_IN</t>
  </si>
  <si>
    <t>GPT2_COMPARE1</t>
  </si>
  <si>
    <t>GPIO_MUX3_IO01</t>
  </si>
  <si>
    <t>FLEXIO2_FLEXIO02</t>
  </si>
  <si>
    <t>GPIO9_IO01</t>
  </si>
  <si>
    <t>RTC_XTALI</t>
  </si>
  <si>
    <t>RTC_XTALO</t>
  </si>
  <si>
    <t>GPIO_DISP_B1_11</t>
  </si>
  <si>
    <t>A14</t>
  </si>
  <si>
    <t>VIDEO_MUX_LCDIF_DATA07</t>
  </si>
  <si>
    <t>XBAR1_XBAR_INOUT37</t>
  </si>
  <si>
    <t>GPIO_MUX5_IO00</t>
  </si>
  <si>
    <t>SRC_BT_CFG05</t>
  </si>
  <si>
    <t>GPIO11_IO00</t>
  </si>
  <si>
    <t>GPIO_DISP_B1_10</t>
  </si>
  <si>
    <t>B14</t>
  </si>
  <si>
    <t>VIDEO_MUX_LCDIF_DATA06</t>
  </si>
  <si>
    <t>USDHC1_RESET_B</t>
  </si>
  <si>
    <t>XBAR1_XBAR_INOUT36</t>
  </si>
  <si>
    <t>GPIO_MUX4_IO31</t>
  </si>
  <si>
    <t>SRC_BT_CFG04</t>
  </si>
  <si>
    <t>GPIO10_IO31</t>
  </si>
  <si>
    <t>NVCC_SD1</t>
  </si>
  <si>
    <t>GPIO_SD_B2_05</t>
  </si>
  <si>
    <t>E14</t>
  </si>
  <si>
    <t>USDHC2_CMD</t>
  </si>
  <si>
    <t>FLEXSPI1_B_SS0_B</t>
  </si>
  <si>
    <t>LPSPI4_PCS2</t>
  </si>
  <si>
    <t>GPIO_MUX4_IO14</t>
  </si>
  <si>
    <t>GPIO10_IO14</t>
  </si>
  <si>
    <t>GPIO_SD_B2_04</t>
  </si>
  <si>
    <t>F14</t>
  </si>
  <si>
    <t>USDHC2_CLK</t>
  </si>
  <si>
    <t>FLEXSPI1_B_SCLK</t>
  </si>
  <si>
    <t>FLEXSPI1_A_SS1_B</t>
  </si>
  <si>
    <t>LPSPI4_PCS1</t>
  </si>
  <si>
    <t>GPIO_MUX4_IO13</t>
  </si>
  <si>
    <t>GPIO10_IO13</t>
  </si>
  <si>
    <t>GPIO_SD_B2_07</t>
  </si>
  <si>
    <t>G14</t>
  </si>
  <si>
    <t>USDHC2_STROBE</t>
  </si>
  <si>
    <t>FLEXSPI1_A_SCLK</t>
  </si>
  <si>
    <t>LPUART3_CTS_B</t>
  </si>
  <si>
    <t>GPT6_CAPTURE2</t>
  </si>
  <si>
    <t>GPIO_MUX4_IO16</t>
  </si>
  <si>
    <t>ENET_TX_ER</t>
  </si>
  <si>
    <t>GPIO10_IO16</t>
  </si>
  <si>
    <t>GPIO_SD_B2_10</t>
  </si>
  <si>
    <t>H14</t>
  </si>
  <si>
    <t>USDHC2_DATA6</t>
  </si>
  <si>
    <t>LPUART5_RTS_B</t>
  </si>
  <si>
    <t>GPT6_COMPARE3</t>
  </si>
  <si>
    <t>GPIO_MUX4_IO19</t>
  </si>
  <si>
    <t>LPSPI2_SDI</t>
  </si>
  <si>
    <t>GPIO10_IO19</t>
  </si>
  <si>
    <t>GPIO_SD_B2_01</t>
  </si>
  <si>
    <t>J14</t>
  </si>
  <si>
    <t>USDHC2_DATA2</t>
  </si>
  <si>
    <t>LPUART9_RX</t>
  </si>
  <si>
    <t>GPIO_MUX4_IO10</t>
  </si>
  <si>
    <t>GPIO10_IO10</t>
  </si>
  <si>
    <t>GPIO_AD_21</t>
  </si>
  <si>
    <t>K14</t>
  </si>
  <si>
    <t>LPSPI2_PCS1</t>
  </si>
  <si>
    <t>FLEXSPI1_A_DATA01</t>
  </si>
  <si>
    <t>VIDEO_MUX_CSI_DATA04</t>
  </si>
  <si>
    <t>GPIO_MUX3_IO20</t>
  </si>
  <si>
    <t>KPP_COL07</t>
  </si>
  <si>
    <t>FLEXIO2_FLEXIO21</t>
  </si>
  <si>
    <t>ENET_QOS_1588_EVENT2_IN</t>
  </si>
  <si>
    <t>GPIO9_IO20</t>
  </si>
  <si>
    <t>FLEXPWM4_PWMX03</t>
  </si>
  <si>
    <t>GPIO_AD_26</t>
  </si>
  <si>
    <t>L14</t>
  </si>
  <si>
    <t>LPUART1_CTS_B</t>
  </si>
  <si>
    <t>LPSPI2_SDO</t>
  </si>
  <si>
    <t>SEMC_CSX01</t>
  </si>
  <si>
    <t>GPIO_MUX3_IO25</t>
  </si>
  <si>
    <t>KPP_ROW04</t>
  </si>
  <si>
    <t>FLEXIO2_FLEXIO26</t>
  </si>
  <si>
    <t>GPIO9_IO25</t>
  </si>
  <si>
    <t>GPIO_AD_15</t>
  </si>
  <si>
    <t>M14</t>
  </si>
  <si>
    <t>LPUART10_TX</t>
  </si>
  <si>
    <t>GPT1_COMPARE2</t>
  </si>
  <si>
    <t>FLEXSPI1_B_DATA00</t>
  </si>
  <si>
    <t>VIDEO_MUX_CSI_HSYNC</t>
  </si>
  <si>
    <t>GPIO_MUX3_IO14</t>
  </si>
  <si>
    <t>FLEXIO2_FLEXIO15</t>
  </si>
  <si>
    <t>GPIO9_IO14</t>
  </si>
  <si>
    <t>FLEXPWM3_PWMX01</t>
  </si>
  <si>
    <t>GPIO_AD_14</t>
  </si>
  <si>
    <t>N14</t>
  </si>
  <si>
    <t>SPDIF_EXT_CLK</t>
  </si>
  <si>
    <t>GPT1_COMPARE1</t>
  </si>
  <si>
    <t>VIDEO_MUX_CSI_VSYNC</t>
  </si>
  <si>
    <t>GPIO_MUX3_IO13</t>
  </si>
  <si>
    <t>ENET_RX_CLK</t>
  </si>
  <si>
    <t>FLEXIO2_FLEXIO14</t>
  </si>
  <si>
    <t>GPIO9_IO13</t>
  </si>
  <si>
    <t>FLEXPWM3_PWMX00</t>
  </si>
  <si>
    <t>GPIO_AD_01</t>
  </si>
  <si>
    <t>R14</t>
  </si>
  <si>
    <t>CAN2_RX</t>
  </si>
  <si>
    <t>ENET_1G_1588_EVENT1_OUT</t>
  </si>
  <si>
    <t>GPT2_CAPTURE2</t>
  </si>
  <si>
    <t>GPIO_MUX3_IO00</t>
  </si>
  <si>
    <t>FLEXIO2_FLEXIO01</t>
  </si>
  <si>
    <t>FLEXSPI2_A_SS1_B</t>
  </si>
  <si>
    <t>GPIO9_IO00</t>
  </si>
  <si>
    <t>VDD_SNVS_DIG</t>
  </si>
  <si>
    <t>VDD_SNVS_ANA</t>
  </si>
  <si>
    <t>GPIO_DISP_B1_08</t>
  </si>
  <si>
    <t>A15</t>
  </si>
  <si>
    <t>VIDEO_MUX_LCDIF_DATA04</t>
  </si>
  <si>
    <t>USDHC1_CD_B</t>
  </si>
  <si>
    <t>GPIO_MUX4_IO29</t>
  </si>
  <si>
    <t>SRC_BT_CFG02</t>
  </si>
  <si>
    <t>GPIO10_IO29</t>
  </si>
  <si>
    <t>GPIO_SD_B1_04</t>
  </si>
  <si>
    <t>B15</t>
  </si>
  <si>
    <t>USDHC1_DATA2</t>
  </si>
  <si>
    <t>GPT4_COMPARE3</t>
  </si>
  <si>
    <t>GPIO_MUX4_IO07</t>
  </si>
  <si>
    <t>ENET_QOS_1588_EVENT2_AUX_IN</t>
  </si>
  <si>
    <t>GPIO10_IO07</t>
  </si>
  <si>
    <t>GPIO_SD_B1_02</t>
  </si>
  <si>
    <t>C15</t>
  </si>
  <si>
    <t>USDHC1_DATA0</t>
  </si>
  <si>
    <t>GPT4_COMPARE1</t>
  </si>
  <si>
    <t>GPIO_MUX4_IO05</t>
  </si>
  <si>
    <t>GPIO10_IO05</t>
  </si>
  <si>
    <t>GPIO_SD_B1_01</t>
  </si>
  <si>
    <t>D15</t>
  </si>
  <si>
    <t>USDHC1_CLK</t>
  </si>
  <si>
    <t>GPT4_CAPTURE2</t>
  </si>
  <si>
    <t>GPIO_MUX4_IO04</t>
  </si>
  <si>
    <t>GPIO10_IO04</t>
  </si>
  <si>
    <t>GPIO_SD_B2_03</t>
  </si>
  <si>
    <t>E15</t>
  </si>
  <si>
    <t>USDHC2_DATA0</t>
  </si>
  <si>
    <t>LPUART9_RTS_B</t>
  </si>
  <si>
    <t>GPIO_MUX4_IO12</t>
  </si>
  <si>
    <t>GPIO10_IO12</t>
  </si>
  <si>
    <t>GPIO_SD_B2_08</t>
  </si>
  <si>
    <t>F15</t>
  </si>
  <si>
    <t>USDHC2_DATA4</t>
  </si>
  <si>
    <t>LPUART3_RTS_B</t>
  </si>
  <si>
    <t>GPT6_COMPARE1</t>
  </si>
  <si>
    <t>GPIO_MUX4_IO17</t>
  </si>
  <si>
    <t>LPSPI2_PCS0</t>
  </si>
  <si>
    <t>GPIO10_IO17</t>
  </si>
  <si>
    <t>GPIO_SD_B2_09</t>
  </si>
  <si>
    <t>H15</t>
  </si>
  <si>
    <t>USDHC2_DATA5</t>
  </si>
  <si>
    <t>LPUART5_CTS_B</t>
  </si>
  <si>
    <t>GPT6_COMPARE2</t>
  </si>
  <si>
    <t>GPIO_MUX4_IO18</t>
  </si>
  <si>
    <t>GPIO10_IO18</t>
  </si>
  <si>
    <t>GPIO_SD_B2_00</t>
  </si>
  <si>
    <t>J15</t>
  </si>
  <si>
    <t>USDHC2_DATA3</t>
  </si>
  <si>
    <t>FLEXSPI1_B_DATA03</t>
  </si>
  <si>
    <t>LPUART9_TX</t>
  </si>
  <si>
    <t>GPIO_MUX4_IO09</t>
  </si>
  <si>
    <t>GPIO10_IO09</t>
  </si>
  <si>
    <t>VDDA_ADC_1P8</t>
  </si>
  <si>
    <t>GPIO_AD_25</t>
  </si>
  <si>
    <t>M15</t>
  </si>
  <si>
    <t>VIDEO_MUX_CSI_DATA01</t>
  </si>
  <si>
    <t>GPIO_MUX3_IO24</t>
  </si>
  <si>
    <t>KPP_COL05</t>
  </si>
  <si>
    <t>FLEXIO2_FLEXIO25</t>
  </si>
  <si>
    <t>GPIO9_IO24</t>
  </si>
  <si>
    <t>GPIO_AD_17</t>
  </si>
  <si>
    <t>N15</t>
  </si>
  <si>
    <t>ACMP1_CMPO</t>
  </si>
  <si>
    <t>GPT1_CLK</t>
  </si>
  <si>
    <t>VIDEO_MUX_CSI_DATA08</t>
  </si>
  <si>
    <t>GPIO_MUX3_IO16</t>
  </si>
  <si>
    <t>ENET_RDATA02</t>
  </si>
  <si>
    <t>FLEXIO2_FLEXIO17</t>
  </si>
  <si>
    <t>GPIO9_IO16</t>
  </si>
  <si>
    <t>FLEXPWM3_PWMX03</t>
  </si>
  <si>
    <t>GPIO_AD_03</t>
  </si>
  <si>
    <t>P15</t>
  </si>
  <si>
    <t>LPUART7_RTS_B</t>
  </si>
  <si>
    <t>ENET_1G_1588_EVENT2_OUT</t>
  </si>
  <si>
    <t>GPT2_COMPARE2</t>
  </si>
  <si>
    <t>GPIO_MUX3_IO02</t>
  </si>
  <si>
    <t>FLEXIO2_FLEXIO03</t>
  </si>
  <si>
    <t>GPIO9_IO02</t>
  </si>
  <si>
    <t>GPIO_AD_08</t>
  </si>
  <si>
    <t>R15</t>
  </si>
  <si>
    <t>USBPHY2_OTG_ID</t>
  </si>
  <si>
    <t>LPI2C1_SCL</t>
  </si>
  <si>
    <t>VIDEO_MUX_CSI_DATA13</t>
  </si>
  <si>
    <t>GPIO_MUX3_IO07</t>
  </si>
  <si>
    <t>ENET_1588_EVENT2_IN</t>
  </si>
  <si>
    <t>FLEXIO2_FLEXIO08</t>
  </si>
  <si>
    <t>GPIO9_IO07</t>
  </si>
  <si>
    <t>FLEXPWM1_PWMX02</t>
  </si>
  <si>
    <t>CLK1_N</t>
  </si>
  <si>
    <t>CLK1_P</t>
  </si>
  <si>
    <t>GPIO_SD_B1_05</t>
  </si>
  <si>
    <t>A16</t>
  </si>
  <si>
    <t>USDHC1_DATA3</t>
  </si>
  <si>
    <t>GPT4_CLK</t>
  </si>
  <si>
    <t>GPIO_MUX4_IO08</t>
  </si>
  <si>
    <t>FLEXSPI1_B_DQS</t>
  </si>
  <si>
    <t>ENET_QOS_1588_EVENT3_AUX_IN</t>
  </si>
  <si>
    <t>GPIO10_IO08</t>
  </si>
  <si>
    <t>GPIO_SD_B1_00</t>
  </si>
  <si>
    <t>B16</t>
  </si>
  <si>
    <t>USDHC1_CMD</t>
  </si>
  <si>
    <t>GPT4_CAPTURE1</t>
  </si>
  <si>
    <t>GPIO_MUX4_IO03</t>
  </si>
  <si>
    <t>GPIO10_IO03</t>
  </si>
  <si>
    <t>USB2_DN</t>
  </si>
  <si>
    <t>C16</t>
  </si>
  <si>
    <t>USB2_VBUS</t>
  </si>
  <si>
    <t>D16</t>
  </si>
  <si>
    <t>USB1_DN</t>
  </si>
  <si>
    <t>E16</t>
  </si>
  <si>
    <t>GPIO_SD_B2_11</t>
  </si>
  <si>
    <t>F16</t>
  </si>
  <si>
    <t>USDHC2_DATA7</t>
  </si>
  <si>
    <t>GPT6_CLK</t>
  </si>
  <si>
    <t>GPIO_MUX4_IO20</t>
  </si>
  <si>
    <t>GPIO10_IO20</t>
  </si>
  <si>
    <t>ADC_VREFH</t>
  </si>
  <si>
    <t>DAC_OUT</t>
  </si>
  <si>
    <t>H16</t>
  </si>
  <si>
    <t>GPIO_AD_34</t>
  </si>
  <si>
    <t>J16</t>
  </si>
  <si>
    <t>ENET_1G_1588_EVENT0_IN</t>
  </si>
  <si>
    <t>USB_OTG1_PWR</t>
  </si>
  <si>
    <t>XBAR1_XBAR_INOUT18</t>
  </si>
  <si>
    <t>ENET_1588_EVENT0_IN</t>
  </si>
  <si>
    <t>GPIO_MUX4_IO01</t>
  </si>
  <si>
    <t>KPP_ROW00</t>
  </si>
  <si>
    <t>LPUART10_CTS_B</t>
  </si>
  <si>
    <t>GPIO10_IO01</t>
  </si>
  <si>
    <t>GPIO_AD_32</t>
  </si>
  <si>
    <t>K16</t>
  </si>
  <si>
    <t>CCM_PMIC_RDY</t>
  </si>
  <si>
    <t>GPIO_MUX3_IO31</t>
  </si>
  <si>
    <t>KPP_ROW01</t>
  </si>
  <si>
    <t>SRC_TESTER_ACK</t>
  </si>
  <si>
    <t>GPIO9_IO31</t>
  </si>
  <si>
    <t>GPIO_AD_19</t>
  </si>
  <si>
    <t>L16</t>
  </si>
  <si>
    <t>ACMP3_CMPO</t>
  </si>
  <si>
    <t>LPSPI1_PCS2</t>
  </si>
  <si>
    <t>VIDEO_MUX_CSI_DATA06</t>
  </si>
  <si>
    <t>GPIO_MUX3_IO18</t>
  </si>
  <si>
    <t>ENET_COL</t>
  </si>
  <si>
    <t>FLEXIO2_FLEXIO19</t>
  </si>
  <si>
    <t>GPIO9_IO18</t>
  </si>
  <si>
    <t>FLEXPWM4_PWMX01</t>
  </si>
  <si>
    <t>GPIO_AD_18</t>
  </si>
  <si>
    <t>M16</t>
  </si>
  <si>
    <t>ACMP2_CMPO</t>
  </si>
  <si>
    <t>LPSPI1_PCS1</t>
  </si>
  <si>
    <t>FLEXSPI1_A_SS0_B</t>
  </si>
  <si>
    <t>VIDEO_MUX_CSI_DATA07</t>
  </si>
  <si>
    <t>GPIO_MUX3_IO17</t>
  </si>
  <si>
    <t>ENET_CRS</t>
  </si>
  <si>
    <t>FLEXIO2_FLEXIO18</t>
  </si>
  <si>
    <t>GPIO9_IO17</t>
  </si>
  <si>
    <t>FLEXPWM4_PWMX00</t>
  </si>
  <si>
    <t>GPIO_AD_27</t>
  </si>
  <si>
    <t>N16</t>
  </si>
  <si>
    <t>LPUART1_RTS_B</t>
  </si>
  <si>
    <t>SEMC_CSX02</t>
  </si>
  <si>
    <t>GPIO_MUX3_IO26</t>
  </si>
  <si>
    <t>KPP_COL04</t>
  </si>
  <si>
    <t>FLEXIO2_FLEXIO27</t>
  </si>
  <si>
    <t>GPIO9_IO26</t>
  </si>
  <si>
    <t>GPIO_AD_11</t>
  </si>
  <si>
    <t>P16</t>
  </si>
  <si>
    <t>USB_OTG1_OC</t>
  </si>
  <si>
    <t>LPI2C1_SDAS</t>
  </si>
  <si>
    <t>VIDEO_MUX_CSI_DATA10</t>
  </si>
  <si>
    <t>GPIO_MUX3_IO10</t>
  </si>
  <si>
    <t>ENET_1588_EVENT3_OUT</t>
  </si>
  <si>
    <t>FLEXIO2_FLEXIO11</t>
  </si>
  <si>
    <t>GPIO9_IO10</t>
  </si>
  <si>
    <t>FLEXPWM2_PWMX01</t>
  </si>
  <si>
    <t>GPIO_AD_09</t>
  </si>
  <si>
    <t>R16</t>
  </si>
  <si>
    <t>USBPHY1_OTG_ID</t>
  </si>
  <si>
    <t>LPI2C1_SDA</t>
  </si>
  <si>
    <t>VIDEO_MUX_CSI_DATA12</t>
  </si>
  <si>
    <t>GPIO_MUX3_IO08</t>
  </si>
  <si>
    <t>ENET_1588_EVENT2_OUT</t>
  </si>
  <si>
    <t>FLEXIO2_FLEXIO09</t>
  </si>
  <si>
    <t>GPIO9_IO08</t>
  </si>
  <si>
    <t>FLEXPWM1_PWMX03</t>
  </si>
  <si>
    <t>XTALO</t>
  </si>
  <si>
    <t>XTALI</t>
  </si>
  <si>
    <t>GPIO_SD_B1_03</t>
  </si>
  <si>
    <t>B17</t>
  </si>
  <si>
    <t>USDHC1_DATA1</t>
  </si>
  <si>
    <t>GPT4_COMPARE2</t>
  </si>
  <si>
    <t>GPIO_MUX4_IO06</t>
  </si>
  <si>
    <t>FLEXSPI1_B_SS1_B</t>
  </si>
  <si>
    <t>GPIO10_IO06</t>
  </si>
  <si>
    <t>USB2_DP</t>
  </si>
  <si>
    <t>C17</t>
  </si>
  <si>
    <t>USB1_VBUS</t>
  </si>
  <si>
    <t>D17</t>
  </si>
  <si>
    <t>USB1_DP</t>
  </si>
  <si>
    <t>E17</t>
  </si>
  <si>
    <t>GPIO_SD_B2_06</t>
  </si>
  <si>
    <t>F17</t>
  </si>
  <si>
    <t>LPSPI4_PCS3</t>
  </si>
  <si>
    <t>GPT6_CAPTURE1</t>
  </si>
  <si>
    <t>GPIO_MUX4_IO15</t>
  </si>
  <si>
    <t>GPIO10_IO15</t>
  </si>
  <si>
    <t>GPIO_AD_35</t>
  </si>
  <si>
    <t>G17</t>
  </si>
  <si>
    <t>ENET_1G_1588_EVENT0_OUT</t>
  </si>
  <si>
    <t>XBAR1_XBAR_INOUT19</t>
  </si>
  <si>
    <t>ENET_1588_EVENT0_OUT</t>
  </si>
  <si>
    <t>GPIO_MUX4_IO02</t>
  </si>
  <si>
    <t>KPP_COL00</t>
  </si>
  <si>
    <t>LPUART10_RTS_B</t>
  </si>
  <si>
    <t>GPIO10_IO02</t>
  </si>
  <si>
    <t>GPIO_AD_33</t>
  </si>
  <si>
    <t>H17</t>
  </si>
  <si>
    <t>XBAR1_XBAR_INOUT17</t>
  </si>
  <si>
    <t>GPIO_MUX4_IO00</t>
  </si>
  <si>
    <t>KPP_COL01</t>
  </si>
  <si>
    <t>LPUART10_RX</t>
  </si>
  <si>
    <t>GPIO10_IO00</t>
  </si>
  <si>
    <t>GPIO_AD_31</t>
  </si>
  <si>
    <t>J17</t>
  </si>
  <si>
    <t>USB_OTG2_PWR</t>
  </si>
  <si>
    <t>LPUART3_RX</t>
  </si>
  <si>
    <t>GPIO_MUX3_IO30</t>
  </si>
  <si>
    <t>KPP_COL02</t>
  </si>
  <si>
    <t>FLEXIO2_FLEXIO31</t>
  </si>
  <si>
    <t>GPIO9_IO30</t>
  </si>
  <si>
    <t>GPIO_AD_30</t>
  </si>
  <si>
    <t>K17</t>
  </si>
  <si>
    <t>LPUART3_TX</t>
  </si>
  <si>
    <t>GPIO_MUX3_IO29</t>
  </si>
  <si>
    <t>KPP_ROW02</t>
  </si>
  <si>
    <t>FLEXIO2_FLEXIO30</t>
  </si>
  <si>
    <t>GPIO9_IO29</t>
  </si>
  <si>
    <t>GPIO_AD_28</t>
  </si>
  <si>
    <t>L17</t>
  </si>
  <si>
    <t>LPUART5_TX</t>
  </si>
  <si>
    <t>SEMC_CSX03</t>
  </si>
  <si>
    <t>GPIO_MUX3_IO27</t>
  </si>
  <si>
    <t>KPP_ROW03</t>
  </si>
  <si>
    <t>FLEXIO2_FLEXIO28</t>
  </si>
  <si>
    <t>GPIO9_IO27</t>
  </si>
  <si>
    <t>GPIO_AD_29</t>
  </si>
  <si>
    <t>M17</t>
  </si>
  <si>
    <t>LPUART5_RX</t>
  </si>
  <si>
    <t>GPIO_MUX3_IO28</t>
  </si>
  <si>
    <t>KPP_COL03</t>
  </si>
  <si>
    <t>FLEXIO2_FLEXIO29</t>
  </si>
  <si>
    <t>GPIO9_IO28</t>
  </si>
  <si>
    <t>GPIO_AD_16</t>
  </si>
  <si>
    <t>N17</t>
  </si>
  <si>
    <t>GPT1_COMPARE3</t>
  </si>
  <si>
    <t>VIDEO_MUX_CSI_DATA09</t>
  </si>
  <si>
    <t>GPIO_MUX3_IO15</t>
  </si>
  <si>
    <t>ENET_RDATA03</t>
  </si>
  <si>
    <t>FLEXIO2_FLEXIO16</t>
  </si>
  <si>
    <t>GPIO9_IO15</t>
  </si>
  <si>
    <t>FLEXPWM3_PWMX02</t>
  </si>
  <si>
    <t>GPIO_AD_12</t>
  </si>
  <si>
    <t>P17</t>
  </si>
  <si>
    <t>SPDIF_LOCK</t>
  </si>
  <si>
    <t>LPI2C1_HREQ</t>
  </si>
  <si>
    <t>GPT1_CAPTURE1</t>
  </si>
  <si>
    <t>VIDEO_MUX_CSI_PIXCLK</t>
  </si>
  <si>
    <t>GPIO_MUX3_IO11</t>
  </si>
  <si>
    <t>ENET_TDATA03</t>
  </si>
  <si>
    <t>FLEXIO2_FLEXIO12</t>
  </si>
  <si>
    <t>GPIO9_IO11</t>
  </si>
  <si>
    <t>FLEXPWM2_PWMX02</t>
  </si>
  <si>
    <t>GPIO_AD_10</t>
  </si>
  <si>
    <t>R17</t>
  </si>
  <si>
    <t>LPI2C1_SCLS</t>
  </si>
  <si>
    <t>VIDEO_MUX_CSI_DATA11</t>
  </si>
  <si>
    <t>GPIO_MUX3_IO09</t>
  </si>
  <si>
    <t>ENET_1588_EVENT3_IN</t>
  </si>
  <si>
    <t>FLEXIO2_FLEXIO10</t>
  </si>
  <si>
    <t>GPIO9_IO09</t>
  </si>
  <si>
    <t>FLEXPWM2_PWMX00</t>
  </si>
  <si>
    <t>GPIO_AD_07</t>
  </si>
  <si>
    <t>T17</t>
  </si>
  <si>
    <t>VIDEO_MUX_CSI_DATA14</t>
  </si>
  <si>
    <t>GPIO_MUX3_IO06</t>
  </si>
  <si>
    <t>ENET_1588_EVENT1_OUT</t>
  </si>
  <si>
    <t>FLEXIO2_FLEXIO07</t>
  </si>
  <si>
    <t>QTIMER4_TIMER3</t>
  </si>
  <si>
    <t>GPIO9_IO06</t>
  </si>
  <si>
    <t>FLEXPWM1_PWMX01</t>
  </si>
  <si>
    <t>index</t>
  </si>
  <si>
    <t>RT512 (196mapbga)</t>
  </si>
  <si>
    <t>Has Pad Ctrl Reg</t>
  </si>
  <si>
    <t>Has Mux Ctrl Reg</t>
  </si>
  <si>
    <t>flexspi_bus2bit</t>
  </si>
  <si>
    <t>flexspi</t>
  </si>
  <si>
    <t>Design name</t>
  </si>
  <si>
    <t>RM doc name</t>
  </si>
  <si>
    <t>Reserved</t>
    <phoneticPr fontId="17" type="noConversion"/>
  </si>
  <si>
    <t>PINNAME</t>
    <phoneticPr fontId="17" type="noConversion"/>
  </si>
  <si>
    <t>nmi_glue</t>
  </si>
  <si>
    <t>cm7</t>
  </si>
  <si>
    <t>acmp1.CMPO</t>
  </si>
  <si>
    <t xml:space="preserve"> GPIO_AD_00 </t>
  </si>
  <si>
    <t>jtag_mux</t>
  </si>
  <si>
    <t>jtag</t>
  </si>
  <si>
    <t>acmp2.CMPO</t>
  </si>
  <si>
    <t xml:space="preserve"> GPIO_AD_01 </t>
  </si>
  <si>
    <t>acmp3.CMPO</t>
  </si>
  <si>
    <t xml:space="preserve"> GPIO_AD_02 </t>
  </si>
  <si>
    <t>acmp4.CMPO</t>
  </si>
  <si>
    <t xml:space="preserve"> GPIO_AD_03 </t>
  </si>
  <si>
    <t>anatop.24M_OUT</t>
  </si>
  <si>
    <t>Yes</t>
    <phoneticPr fontId="17" type="noConversion"/>
  </si>
  <si>
    <t>ANATOP_24M_OUT</t>
  </si>
  <si>
    <t xml:space="preserve"> GPIO_AD_04 </t>
  </si>
  <si>
    <t>anatop.32K_OUT</t>
  </si>
  <si>
    <t>ANATOP_32K_OUT</t>
  </si>
  <si>
    <t xml:space="preserve"> GPIO_AD_05 </t>
  </si>
  <si>
    <t>anatop.WB_OK</t>
  </si>
  <si>
    <t>ANATOP_WB_OK</t>
  </si>
  <si>
    <t xml:space="preserve"> GPIO_AD_06 </t>
  </si>
  <si>
    <t>anatop.WB_TSTO</t>
  </si>
  <si>
    <t>ANATOP_WB_TSTO</t>
  </si>
  <si>
    <t xml:space="preserve"> GPIO_AD_07 </t>
  </si>
  <si>
    <t>can1.RX</t>
  </si>
  <si>
    <t xml:space="preserve"> GPIO_AD_08 </t>
  </si>
  <si>
    <t>can1.TX</t>
  </si>
  <si>
    <t xml:space="preserve"> GPIO_AD_09 </t>
  </si>
  <si>
    <t>can2.RX</t>
  </si>
  <si>
    <t xml:space="preserve"> GPIO_AD_10 </t>
  </si>
  <si>
    <t>can2.TX</t>
  </si>
  <si>
    <t xml:space="preserve"> GPIO_AD_11 </t>
  </si>
  <si>
    <t>can3.RX</t>
  </si>
  <si>
    <t xml:space="preserve"> GPIO_AD_12 </t>
  </si>
  <si>
    <t>can3.TX</t>
  </si>
  <si>
    <t xml:space="preserve"> GPIO_AD_13 </t>
  </si>
  <si>
    <t>ccm.CLKO1</t>
  </si>
  <si>
    <t xml:space="preserve"> GPIO_AD_14 </t>
  </si>
  <si>
    <t>ccm.CLKO2</t>
  </si>
  <si>
    <t xml:space="preserve"> GPIO_AD_15 </t>
  </si>
  <si>
    <t>ccm.ENET_REF_CLK_25M</t>
  </si>
  <si>
    <t xml:space="preserve"> GPIO_AD_16 </t>
  </si>
  <si>
    <t>ccm.OBS_GLOBAL_CLKO1</t>
  </si>
  <si>
    <t xml:space="preserve"> GPIO_AD_17 </t>
  </si>
  <si>
    <t>ccm.OBS_GLOBAL_CLKO2</t>
  </si>
  <si>
    <t xml:space="preserve"> GPIO_AD_18 </t>
  </si>
  <si>
    <t>ccm.OBS_LPSR_CLKO</t>
  </si>
  <si>
    <t xml:space="preserve"> GPIO_AD_19 </t>
  </si>
  <si>
    <t>ccm.OBS_LPSR_CLKO2</t>
  </si>
  <si>
    <t xml:space="preserve"> GPIO_AD_20 </t>
  </si>
  <si>
    <t>ccm.OBS_M7_CLKO1</t>
  </si>
  <si>
    <t xml:space="preserve"> GPIO_AD_21 </t>
  </si>
  <si>
    <t>ccm.OBS_M7_CLKO2</t>
  </si>
  <si>
    <t xml:space="preserve"> GPIO_AD_22 </t>
  </si>
  <si>
    <t>ccm.PMIC_RDY</t>
  </si>
  <si>
    <t xml:space="preserve"> GPIO_AD_23 </t>
  </si>
  <si>
    <t>ccm.PMIC_VSTBY_REQ</t>
  </si>
  <si>
    <t xml:space="preserve"> GPIO_AD_24 </t>
  </si>
  <si>
    <t>cm4_imxrt.RXEV</t>
  </si>
  <si>
    <t xml:space="preserve"> GPIO_AD_25 </t>
  </si>
  <si>
    <t>cm4_imxrt.TXEV</t>
  </si>
  <si>
    <t xml:space="preserve"> GPIO_AD_26 </t>
  </si>
  <si>
    <t>cm7_imxrt.RXEV</t>
  </si>
  <si>
    <t xml:space="preserve"> GPIO_AD_27 </t>
  </si>
  <si>
    <t>cm7_imxrt.TXEV</t>
  </si>
  <si>
    <t xml:space="preserve"> GPIO_AD_28 </t>
  </si>
  <si>
    <t>cssys.TRACE[0]</t>
  </si>
  <si>
    <t xml:space="preserve"> GPIO_AD_29 </t>
  </si>
  <si>
    <t>cssys.TRACE[1]</t>
  </si>
  <si>
    <t xml:space="preserve"> GPIO_AD_30 </t>
  </si>
  <si>
    <t>cssys.TRACE[2]</t>
  </si>
  <si>
    <t xml:space="preserve"> GPIO_AD_31 </t>
  </si>
  <si>
    <t>cssys.TRACE[3]</t>
  </si>
  <si>
    <t xml:space="preserve"> GPIO_AD_32 </t>
  </si>
  <si>
    <t>cssys.TRACE_CLK</t>
  </si>
  <si>
    <t xml:space="preserve"> GPIO_AD_33 </t>
  </si>
  <si>
    <t>cssys.TRACE_SWO</t>
  </si>
  <si>
    <t xml:space="preserve"> GPIO_AD_35 </t>
  </si>
  <si>
    <t>enet.1588_EVENT0_IN</t>
  </si>
  <si>
    <t xml:space="preserve"> GPIO_DISP_B1_00 </t>
  </si>
  <si>
    <t>enet.1588_EVENT0_OUT</t>
  </si>
  <si>
    <t xml:space="preserve"> GPIO_DISP_B1_01 </t>
  </si>
  <si>
    <t>enet.1588_EVENT1_IN</t>
  </si>
  <si>
    <t xml:space="preserve"> GPIO_DISP_B1_02 </t>
  </si>
  <si>
    <t>enet.1588_EVENT1_OUT</t>
  </si>
  <si>
    <t xml:space="preserve"> GPIO_DISP_B1_03 </t>
  </si>
  <si>
    <t>enet.1588_EVENT2_IN</t>
  </si>
  <si>
    <t xml:space="preserve"> GPIO_DISP_B1_04 </t>
  </si>
  <si>
    <t>enet.1588_EVENT2_OUT</t>
  </si>
  <si>
    <t xml:space="preserve"> GPIO_DISP_B1_05 </t>
  </si>
  <si>
    <t>enet.1588_EVENT3_IN</t>
  </si>
  <si>
    <t xml:space="preserve"> GPIO_DISP_B1_06 </t>
  </si>
  <si>
    <t>enet.1588_EVENT3_OUT</t>
  </si>
  <si>
    <t xml:space="preserve"> GPIO_DISP_B1_07 </t>
  </si>
  <si>
    <t>enet.COL</t>
  </si>
  <si>
    <t xml:space="preserve"> GPIO_DISP_B1_08 </t>
  </si>
  <si>
    <t>enet.CRS</t>
  </si>
  <si>
    <t xml:space="preserve"> GPIO_DISP_B1_09 </t>
  </si>
  <si>
    <t>enet.MDC</t>
  </si>
  <si>
    <t xml:space="preserve"> GPIO_DISP_B1_10 </t>
  </si>
  <si>
    <t>enet.MDIO</t>
  </si>
  <si>
    <t xml:space="preserve"> GPIO_DISP_B1_11 </t>
  </si>
  <si>
    <t>enet.RDATA[0]</t>
  </si>
  <si>
    <t xml:space="preserve"> GPIO_DISP_B2_03 </t>
  </si>
  <si>
    <t>enet.RDATA[1]</t>
  </si>
  <si>
    <t xml:space="preserve"> GPIO_DISP_B2_04 </t>
  </si>
  <si>
    <t>enet.RDATA[2]</t>
  </si>
  <si>
    <t xml:space="preserve"> GPIO_DISP_B2_05 </t>
  </si>
  <si>
    <t>enet.RDATA[3]</t>
  </si>
  <si>
    <t xml:space="preserve"> GPIO_DISP_B2_06 </t>
  </si>
  <si>
    <t>enet.REF_CLK1</t>
  </si>
  <si>
    <t xml:space="preserve"> GPIO_DISP_B2_07 </t>
  </si>
  <si>
    <t>enet.RX_CLK</t>
  </si>
  <si>
    <t xml:space="preserve"> GPIO_DISP_B2_08 </t>
  </si>
  <si>
    <t>enet.RX_EN</t>
  </si>
  <si>
    <t xml:space="preserve"> GPIO_DISP_B2_09 </t>
  </si>
  <si>
    <t>enet.RX_ER</t>
  </si>
  <si>
    <t xml:space="preserve"> GPIO_DISP_B2_10 </t>
  </si>
  <si>
    <t>enet.TDATA[0]</t>
  </si>
  <si>
    <t xml:space="preserve"> GPIO_DISP_B2_11 </t>
  </si>
  <si>
    <t>enet.TDATA[1]</t>
  </si>
  <si>
    <t xml:space="preserve"> GPIO_DISP_B2_12 </t>
  </si>
  <si>
    <t>enet.TDATA[2]</t>
  </si>
  <si>
    <t xml:space="preserve"> GPIO_DISP_B2_13 </t>
  </si>
  <si>
    <t>enet.TDATA[3]</t>
  </si>
  <si>
    <t xml:space="preserve"> GPIO_DISP_B2_14 </t>
  </si>
  <si>
    <t>enet.TX_CLK</t>
  </si>
  <si>
    <t xml:space="preserve"> GPIO_DISP_B2_15 </t>
  </si>
  <si>
    <t>enet.TX_EN</t>
  </si>
  <si>
    <t xml:space="preserve"> GPIO_EMC_B1_06 </t>
  </si>
  <si>
    <t>enet.TX_ER</t>
  </si>
  <si>
    <t xml:space="preserve"> GPIO_EMC_B1_07 </t>
  </si>
  <si>
    <t>enet_1g.1588_EVENT0_IN</t>
  </si>
  <si>
    <t xml:space="preserve"> GPIO_EMC_B1_08 </t>
  </si>
  <si>
    <t>enet_1g.1588_EVENT0_OUT</t>
  </si>
  <si>
    <t xml:space="preserve"> GPIO_EMC_B1_09 </t>
  </si>
  <si>
    <t>enet_1g.1588_EVENT1_IN</t>
  </si>
  <si>
    <t xml:space="preserve"> GPIO_EMC_B1_10 </t>
  </si>
  <si>
    <t>enet_1g.1588_EVENT1_OUT</t>
  </si>
  <si>
    <t xml:space="preserve"> GPIO_EMC_B1_11 </t>
  </si>
  <si>
    <t>enet_1g.1588_EVENT2_IN</t>
  </si>
  <si>
    <t xml:space="preserve"> GPIO_EMC_B1_17 </t>
  </si>
  <si>
    <t>enet_1g.1588_EVENT2_OUT</t>
  </si>
  <si>
    <t xml:space="preserve"> GPIO_EMC_B1_18 </t>
  </si>
  <si>
    <t>enet_1g.1588_EVENT3_IN</t>
  </si>
  <si>
    <t xml:space="preserve"> GPIO_EMC_B1_19 </t>
  </si>
  <si>
    <t>enet_1g.1588_EVENT3_OUT</t>
  </si>
  <si>
    <t xml:space="preserve"> GPIO_EMC_B1_20 </t>
  </si>
  <si>
    <t>enet_1g.COL</t>
  </si>
  <si>
    <t xml:space="preserve"> GPIO_EMC_B1_21 </t>
  </si>
  <si>
    <t>enet_1g.CRS</t>
  </si>
  <si>
    <t xml:space="preserve"> GPIO_EMC_B1_22 </t>
  </si>
  <si>
    <t>enet_1g.MDC</t>
  </si>
  <si>
    <t xml:space="preserve"> GPIO_EMC_B1_23 </t>
  </si>
  <si>
    <t>enet_1g.MDIO</t>
  </si>
  <si>
    <t xml:space="preserve"> GPIO_EMC_B1_24 </t>
  </si>
  <si>
    <t>enet_1g.RDATA[0]</t>
  </si>
  <si>
    <t xml:space="preserve"> GPIO_EMC_B1_25 </t>
  </si>
  <si>
    <t>enet_1g.RDATA[1]</t>
  </si>
  <si>
    <t xml:space="preserve"> GPIO_EMC_B1_26 </t>
  </si>
  <si>
    <t>enet_1g.RDATA[2]</t>
  </si>
  <si>
    <t xml:space="preserve"> GPIO_EMC_B1_27 </t>
  </si>
  <si>
    <t>enet_1g.RDATA[3]</t>
  </si>
  <si>
    <t xml:space="preserve"> GPIO_EMC_B1_28 </t>
  </si>
  <si>
    <t>enet_1g.REF_CLK1</t>
  </si>
  <si>
    <t xml:space="preserve"> GPIO_EMC_B1_29 </t>
  </si>
  <si>
    <t>enet_1g.RX_CLK</t>
  </si>
  <si>
    <t xml:space="preserve"> GPIO_EMC_B1_30 </t>
  </si>
  <si>
    <t>enet_1g.RX_EN</t>
  </si>
  <si>
    <t xml:space="preserve"> GPIO_EMC_B1_31 </t>
  </si>
  <si>
    <t>enet_1g.RX_ER</t>
  </si>
  <si>
    <t xml:space="preserve"> GPIO_EMC_B1_32 </t>
  </si>
  <si>
    <t>enet_1g.TDATA[0]</t>
  </si>
  <si>
    <t xml:space="preserve"> GPIO_EMC_B1_33 </t>
  </si>
  <si>
    <t>enet_1g.TDATA[1]</t>
  </si>
  <si>
    <t xml:space="preserve"> GPIO_EMC_B1_34 </t>
  </si>
  <si>
    <t>enet_1g.TDATA[2]</t>
  </si>
  <si>
    <t xml:space="preserve"> GPIO_EMC_B1_38 </t>
  </si>
  <si>
    <t>enet_1g.TDATA[3]</t>
  </si>
  <si>
    <t xml:space="preserve"> GPIO_EMC_B1_39 </t>
  </si>
  <si>
    <t>enet_1g.TX_CLK_IO</t>
  </si>
  <si>
    <t xml:space="preserve"> GPIO_EMC_B1_41 </t>
  </si>
  <si>
    <t>enet_1g.TX_EN</t>
  </si>
  <si>
    <t xml:space="preserve"> GPIO_EMC_B2_00 </t>
  </si>
  <si>
    <t>enet_1g.TX_ER</t>
  </si>
  <si>
    <t xml:space="preserve"> GPIO_EMC_B2_01 </t>
  </si>
  <si>
    <t>enet_qos.1588_EVENT0_AUX_IN</t>
  </si>
  <si>
    <t xml:space="preserve"> GPIO_EMC_B2_02 </t>
  </si>
  <si>
    <t>enet_qos.1588_EVENT0_IN</t>
  </si>
  <si>
    <t xml:space="preserve"> GPIO_EMC_B2_03 </t>
  </si>
  <si>
    <t>enet_qos.1588_EVENT0_OUT</t>
  </si>
  <si>
    <t xml:space="preserve"> GPIO_EMC_B2_04 </t>
  </si>
  <si>
    <t>enet_qos.1588_EVENT1_AUX_IN</t>
  </si>
  <si>
    <t xml:space="preserve"> GPIO_EMC_B2_05 </t>
  </si>
  <si>
    <t>enet_qos.1588_EVENT1_IN</t>
  </si>
  <si>
    <t xml:space="preserve"> GPIO_EMC_B2_06 </t>
  </si>
  <si>
    <t>enet_qos.1588_EVENT1_OUT</t>
  </si>
  <si>
    <t xml:space="preserve"> GPIO_EMC_B2_07 </t>
  </si>
  <si>
    <t>enet_qos.1588_EVENT2_AUX_IN</t>
  </si>
  <si>
    <t xml:space="preserve"> GPIO_EMC_B2_08 </t>
  </si>
  <si>
    <t>enet_qos.1588_EVENT2_IN</t>
  </si>
  <si>
    <t xml:space="preserve"> GPIO_EMC_B2_09 </t>
  </si>
  <si>
    <t>enet_qos.1588_EVENT2_OUT</t>
  </si>
  <si>
    <t xml:space="preserve"> GPIO_EMC_B2_10 </t>
  </si>
  <si>
    <t>enet_qos.1588_EVENT3_AUX_IN</t>
  </si>
  <si>
    <t xml:space="preserve"> GPIO_EMC_B2_11 </t>
  </si>
  <si>
    <t>enet_qos.1588_EVENT3_IN</t>
  </si>
  <si>
    <t xml:space="preserve"> GPIO_EMC_B2_12 </t>
  </si>
  <si>
    <t>enet_qos.1588_EVENT3_OUT</t>
  </si>
  <si>
    <t xml:space="preserve"> GPIO_EMC_B2_13 </t>
  </si>
  <si>
    <t>enet_qos.COL</t>
  </si>
  <si>
    <t xml:space="preserve"> GPIO_EMC_B2_14 </t>
  </si>
  <si>
    <t>enet_qos.CRS</t>
  </si>
  <si>
    <t xml:space="preserve"> GPIO_EMC_B2_15 </t>
  </si>
  <si>
    <t>enet_qos.MDC</t>
  </si>
  <si>
    <t xml:space="preserve"> GPIO_EMC_B2_16 </t>
  </si>
  <si>
    <t>enet_qos.MDIO</t>
  </si>
  <si>
    <t xml:space="preserve"> GPIO_EMC_B2_17 </t>
  </si>
  <si>
    <t>enet_qos.RDATA[0]</t>
  </si>
  <si>
    <t xml:space="preserve"> GPIO_EMC_B2_18 </t>
  </si>
  <si>
    <t>enet_qos.RDATA[1]</t>
  </si>
  <si>
    <t xml:space="preserve"> GPIO_EMC_B2_19 </t>
  </si>
  <si>
    <t>enet_qos.RDATA[2]</t>
  </si>
  <si>
    <t xml:space="preserve"> GPIO_EMC_B2_20 </t>
  </si>
  <si>
    <t>enet_qos.RDATA[3]</t>
  </si>
  <si>
    <t xml:space="preserve"> GPIO_LPSR_00 </t>
  </si>
  <si>
    <t>enet_qos.REF_CLK1</t>
  </si>
  <si>
    <t xml:space="preserve"> GPIO_LPSR_01 </t>
  </si>
  <si>
    <t>enet_qos.RX_CLK</t>
  </si>
  <si>
    <t xml:space="preserve"> GPIO_LPSR_02 </t>
  </si>
  <si>
    <t>enet_qos.RX_EN</t>
  </si>
  <si>
    <t xml:space="preserve"> GPIO_LPSR_03 </t>
  </si>
  <si>
    <t>enet_qos.RX_ER</t>
  </si>
  <si>
    <t xml:space="preserve"> GPIO_LPSR_04 </t>
  </si>
  <si>
    <t>enet_qos.TDATA[0]</t>
  </si>
  <si>
    <t xml:space="preserve"> GPIO_LPSR_05 </t>
  </si>
  <si>
    <t>enet_qos.TDATA[1]</t>
  </si>
  <si>
    <t xml:space="preserve"> GPIO_LPSR_06 </t>
  </si>
  <si>
    <t>enet_qos.TDATA[2]</t>
  </si>
  <si>
    <t xml:space="preserve"> GPIO_LPSR_07 </t>
  </si>
  <si>
    <t>enet_qos.TDATA[3]</t>
  </si>
  <si>
    <t xml:space="preserve"> GPIO_LPSR_08 </t>
  </si>
  <si>
    <t>enet_qos.TX_CLK</t>
  </si>
  <si>
    <t xml:space="preserve"> GPIO_LPSR_09 </t>
  </si>
  <si>
    <t>enet_qos.TX_EN</t>
  </si>
  <si>
    <t xml:space="preserve"> GPIO_LPSR_10 </t>
  </si>
  <si>
    <t>enet_qos.TX_ER</t>
  </si>
  <si>
    <t xml:space="preserve"> GPIO_LPSR_11 </t>
  </si>
  <si>
    <t>ewm.EWM_OUT_B</t>
  </si>
  <si>
    <t xml:space="preserve"> GPIO_LPSR_12 </t>
  </si>
  <si>
    <t>flexio1.FLEXIO[0]</t>
  </si>
  <si>
    <t xml:space="preserve"> GPIO_LPSR_13 </t>
  </si>
  <si>
    <t>flexio1.FLEXIO[1]</t>
  </si>
  <si>
    <t xml:space="preserve"> GPIO_LPSR_14 </t>
  </si>
  <si>
    <t>flexio1.FLEXIO[2]</t>
  </si>
  <si>
    <t xml:space="preserve"> GPIO_LPSR_15 </t>
  </si>
  <si>
    <t>flexio1.FLEXIO[3]</t>
  </si>
  <si>
    <t xml:space="preserve"> GPIO_SD_B1_00 </t>
  </si>
  <si>
    <t>flexio1.FLEXIO[4]</t>
  </si>
  <si>
    <t xml:space="preserve"> GPIO_SD_B1_01 </t>
  </si>
  <si>
    <t>flexio1.FLEXIO[5]</t>
  </si>
  <si>
    <t xml:space="preserve"> GPIO_SD_B1_02 </t>
  </si>
  <si>
    <t>flexio1.FLEXIO[6]</t>
  </si>
  <si>
    <t xml:space="preserve"> GPIO_SD_B1_03 </t>
  </si>
  <si>
    <t>flexio1.FLEXIO[7]</t>
  </si>
  <si>
    <t xml:space="preserve"> GPIO_SD_B1_04 </t>
  </si>
  <si>
    <t>flexio1.FLEXIO[8]</t>
  </si>
  <si>
    <t xml:space="preserve"> GPIO_SD_B1_05 </t>
  </si>
  <si>
    <t>flexio1.FLEXIO[9]</t>
  </si>
  <si>
    <t xml:space="preserve"> GPIO_SD_B2_00 </t>
  </si>
  <si>
    <t>flexio1.FLEXIO[10]</t>
  </si>
  <si>
    <t xml:space="preserve"> GPIO_SD_B2_01 </t>
  </si>
  <si>
    <t>flexio1.FLEXIO[11]</t>
  </si>
  <si>
    <t xml:space="preserve"> GPIO_SD_B2_02 </t>
  </si>
  <si>
    <t>flexio1.FLEXIO[12]</t>
  </si>
  <si>
    <t xml:space="preserve"> GPIO_SD_B2_03 </t>
  </si>
  <si>
    <t>flexio1.FLEXIO[13]</t>
  </si>
  <si>
    <t xml:space="preserve"> GPIO_SD_B2_04 </t>
  </si>
  <si>
    <t>flexio1.FLEXIO[14]</t>
  </si>
  <si>
    <t xml:space="preserve"> GPIO_SD_B2_05 </t>
  </si>
  <si>
    <t>flexio1.FLEXIO[15]</t>
  </si>
  <si>
    <t xml:space="preserve"> GPIO_SD_B2_07 </t>
  </si>
  <si>
    <t>flexio1.FLEXIO[16]</t>
  </si>
  <si>
    <t xml:space="preserve"> GPIO_SD_B2_08 </t>
  </si>
  <si>
    <t>flexio1.FLEXIO[17]</t>
  </si>
  <si>
    <t xml:space="preserve"> GPIO_SD_B2_09 </t>
  </si>
  <si>
    <t>flexio1.FLEXIO[18]</t>
  </si>
  <si>
    <t xml:space="preserve"> GPIO_SD_B2_10 </t>
  </si>
  <si>
    <t>flexio1.FLEXIO[19]</t>
  </si>
  <si>
    <t xml:space="preserve"> GPIO_SD_B2_11 </t>
  </si>
  <si>
    <t>flexio1.FLEXIO[20]</t>
  </si>
  <si>
    <t xml:space="preserve"> WAKEUP_DIG </t>
  </si>
  <si>
    <t>flexio1.FLEXIO[21]</t>
  </si>
  <si>
    <t>flexio1.FLEXIO[22]</t>
  </si>
  <si>
    <t>flexio1.FLEXIO[23]</t>
  </si>
  <si>
    <t>flexio1.FLEXIO[24]</t>
  </si>
  <si>
    <t>flexio1.FLEXIO[25]</t>
  </si>
  <si>
    <t>flexio1.FLEXIO[26]</t>
  </si>
  <si>
    <t>flexio1.FLEXIO[27]</t>
  </si>
  <si>
    <t>flexio1.FLEXIO[28]</t>
  </si>
  <si>
    <t>flexio1.FLEXIO[29]</t>
  </si>
  <si>
    <t>flexio1.FLEXIO[30]</t>
  </si>
  <si>
    <t>flexio1.FLEXIO[31]</t>
  </si>
  <si>
    <t>flexio2.FLEXIO[0]</t>
  </si>
  <si>
    <t>flexio2.FLEXIO[1]</t>
  </si>
  <si>
    <t>flexio2.FLEXIO[2]</t>
  </si>
  <si>
    <t>flexio2.FLEXIO[3]</t>
  </si>
  <si>
    <t>flexio2.FLEXIO[4]</t>
  </si>
  <si>
    <t>flexio2.FLEXIO[5]</t>
  </si>
  <si>
    <t>flexio2.FLEXIO[6]</t>
  </si>
  <si>
    <t>flexio2.FLEXIO[7]</t>
  </si>
  <si>
    <t>flexio2.FLEXIO[8]</t>
  </si>
  <si>
    <t>flexio2.FLEXIO[9]</t>
  </si>
  <si>
    <t>flexio2.FLEXIO[10]</t>
  </si>
  <si>
    <t>flexio2.FLEXIO[11]</t>
  </si>
  <si>
    <t>flexio2.FLEXIO[12]</t>
  </si>
  <si>
    <t>flexio2.FLEXIO[13]</t>
  </si>
  <si>
    <t>flexio2.FLEXIO[14]</t>
  </si>
  <si>
    <t>flexio2.FLEXIO[15]</t>
  </si>
  <si>
    <t>flexio2.FLEXIO[16]</t>
  </si>
  <si>
    <t>flexio2.FLEXIO[17]</t>
  </si>
  <si>
    <t>flexio2.FLEXIO[18]</t>
  </si>
  <si>
    <t>flexio2.FLEXIO[19]</t>
  </si>
  <si>
    <t>flexio2.FLEXIO[20]</t>
  </si>
  <si>
    <t>flexio2.FLEXIO[21]</t>
  </si>
  <si>
    <t>flexio2.FLEXIO[22]</t>
  </si>
  <si>
    <t>flexio2.FLEXIO[23]</t>
  </si>
  <si>
    <t>flexio2.FLEXIO[24]</t>
  </si>
  <si>
    <t>flexio2.FLEXIO[25]</t>
  </si>
  <si>
    <t>flexio2.FLEXIO[26]</t>
  </si>
  <si>
    <t>flexio2.FLEXIO[27]</t>
  </si>
  <si>
    <t>flexio2.FLEXIO[28]</t>
  </si>
  <si>
    <t>flexio2.FLEXIO[29]</t>
  </si>
  <si>
    <t>flexio2.FLEXIO[30]</t>
  </si>
  <si>
    <t>flexio2.FLEXIO[31]</t>
  </si>
  <si>
    <t>flexpwm1.PWMA[0]</t>
  </si>
  <si>
    <t>flexpwm1.PWMA[1]</t>
  </si>
  <si>
    <t>flexpwm1.PWMA[2]</t>
  </si>
  <si>
    <t>flexpwm1.PWMA[3]</t>
  </si>
  <si>
    <t>flexpwm1.PWMB[0]</t>
  </si>
  <si>
    <t>flexpwm1.PWMB[1]</t>
  </si>
  <si>
    <t>flexpwm1.PWMB[2]</t>
  </si>
  <si>
    <t>flexpwm1.PWMB[3]</t>
  </si>
  <si>
    <t>flexpwm1.PWMX[0]</t>
  </si>
  <si>
    <t>flexpwm1.PWMX[1]</t>
  </si>
  <si>
    <t>flexpwm1.PWMX[2]</t>
  </si>
  <si>
    <t>flexpwm1.PWMX[3]</t>
  </si>
  <si>
    <t>flexpwm2.PWMA[0]</t>
  </si>
  <si>
    <t>flexpwm2.PWMA[1]</t>
  </si>
  <si>
    <t>flexpwm2.PWMA[2]</t>
  </si>
  <si>
    <t>flexpwm2.PWMA[3]</t>
  </si>
  <si>
    <t>flexpwm2.PWMB[0]</t>
  </si>
  <si>
    <t>flexpwm2.PWMB[1]</t>
  </si>
  <si>
    <t>flexpwm2.PWMB[2]</t>
  </si>
  <si>
    <t>flexpwm2.PWMB[3]</t>
  </si>
  <si>
    <t>flexpwm2.PWMX[0]</t>
  </si>
  <si>
    <t>flexpwm2.PWMX[1]</t>
  </si>
  <si>
    <t>flexpwm2.PWMX[2]</t>
  </si>
  <si>
    <t>flexpwm2.PWMX[3]</t>
  </si>
  <si>
    <t>flexpwm3.PWMA[0]</t>
  </si>
  <si>
    <t>flexpwm3.PWMA[1]</t>
  </si>
  <si>
    <t>flexpwm3.PWMA[2]</t>
  </si>
  <si>
    <t>flexpwm3.PWMA[3]</t>
  </si>
  <si>
    <t>flexpwm3.PWMB[0]</t>
  </si>
  <si>
    <t>flexpwm3.PWMB[1]</t>
  </si>
  <si>
    <t>flexpwm3.PWMB[2]</t>
  </si>
  <si>
    <t>flexpwm3.PWMB[3]</t>
  </si>
  <si>
    <t>flexpwm3.PWMX[0]</t>
  </si>
  <si>
    <t>flexpwm3.PWMX[1]</t>
  </si>
  <si>
    <t>flexpwm3.PWMX[2]</t>
  </si>
  <si>
    <t>flexpwm3.PWMX[3]</t>
  </si>
  <si>
    <t>flexpwm4.PWMA[0]</t>
  </si>
  <si>
    <t>flexpwm4.PWMA[1]</t>
  </si>
  <si>
    <t>flexpwm4.PWMA[2]</t>
  </si>
  <si>
    <t>flexpwm4.PWMA[3]</t>
  </si>
  <si>
    <t>flexpwm4.PWMB[0]</t>
  </si>
  <si>
    <t>flexpwm4.PWMB[1]</t>
  </si>
  <si>
    <t>flexpwm4.PWMB[2]</t>
  </si>
  <si>
    <t>flexpwm4.PWMB[3]</t>
  </si>
  <si>
    <t>flexpwm4.PWMX[0]</t>
  </si>
  <si>
    <t>flexpwm4.PWMX[1]</t>
  </si>
  <si>
    <t>flexpwm4.PWMX[2]</t>
  </si>
  <si>
    <t>flexpwm4.PWMX[3]</t>
  </si>
  <si>
    <t>flexspi1.A_DATA[0]</t>
  </si>
  <si>
    <t>flexspi1.A_DATA[1]</t>
  </si>
  <si>
    <t>flexspi1.A_DATA[2]</t>
  </si>
  <si>
    <t>flexspi1.A_DATA[3]</t>
  </si>
  <si>
    <t>flexspi1.A_DQS</t>
  </si>
  <si>
    <t>flexspi1.A_SCLK</t>
  </si>
  <si>
    <t>flexspi1.A_SS0_B</t>
  </si>
  <si>
    <t>flexspi1.A_SS1_B</t>
  </si>
  <si>
    <t>flexspi1.B_DATA[0]</t>
  </si>
  <si>
    <t>flexspi1.B_DATA[1]</t>
  </si>
  <si>
    <t>flexspi1.B_DATA[2]</t>
  </si>
  <si>
    <t>flexspi1.B_DATA[3]</t>
  </si>
  <si>
    <t>flexspi1.B_DQS</t>
  </si>
  <si>
    <t>flexspi1.B_SCLK</t>
  </si>
  <si>
    <t>flexspi1.B_SS0_B</t>
  </si>
  <si>
    <t>flexspi1.B_SS1_B</t>
  </si>
  <si>
    <t>flexspi2.A_DATA[0]</t>
  </si>
  <si>
    <t>flexspi2.A_DATA[1]</t>
  </si>
  <si>
    <t>flexspi2.A_DATA[2]</t>
  </si>
  <si>
    <t>flexspi2.A_DATA[3]</t>
  </si>
  <si>
    <t>flexspi2.A_DATA[4]</t>
  </si>
  <si>
    <t>flexspi2.A_DATA[5]</t>
  </si>
  <si>
    <t>flexspi2.A_DATA[6]</t>
  </si>
  <si>
    <t>flexspi2.A_DATA[7]</t>
  </si>
  <si>
    <t>flexspi2.A_DQS</t>
  </si>
  <si>
    <t>flexspi2.A_SCLK</t>
  </si>
  <si>
    <t>flexspi2.A_SS0_B</t>
  </si>
  <si>
    <t>flexspi2.A_SS1_B</t>
  </si>
  <si>
    <t>flexspi2.B_DATA[0]</t>
  </si>
  <si>
    <t>flexspi2.B_DATA[1]</t>
  </si>
  <si>
    <t>flexspi2.B_DATA[2]</t>
  </si>
  <si>
    <t>flexspi2.B_DATA[3]</t>
  </si>
  <si>
    <t>flexspi2.B_DATA[4]</t>
  </si>
  <si>
    <t>flexspi2.B_DATA[5]</t>
  </si>
  <si>
    <t>flexspi2.B_DATA[6]</t>
  </si>
  <si>
    <t>flexspi2.B_DATA[7]</t>
  </si>
  <si>
    <t>flexspi2.B_DQS</t>
  </si>
  <si>
    <t>flexspi2.B_SCLK</t>
  </si>
  <si>
    <t>flexspi2.B_SS0_B</t>
  </si>
  <si>
    <t>flexspi2.B_SS1_B</t>
  </si>
  <si>
    <t>gpio10.IO[0]</t>
  </si>
  <si>
    <t>gpio10.IO[1]</t>
  </si>
  <si>
    <t>gpio10.IO[2]</t>
  </si>
  <si>
    <t>gpio10.IO[3]</t>
  </si>
  <si>
    <t>gpio10.IO[4]</t>
  </si>
  <si>
    <t>gpio10.IO[5]</t>
  </si>
  <si>
    <t>gpio10.IO[6]</t>
  </si>
  <si>
    <t>gpio10.IO[7]</t>
  </si>
  <si>
    <t>gpio10.IO[8]</t>
  </si>
  <si>
    <t>gpio10.IO[9]</t>
  </si>
  <si>
    <t>gpio10.IO[10]</t>
  </si>
  <si>
    <t>gpio10.IO[11]</t>
  </si>
  <si>
    <t>gpio10.IO[12]</t>
  </si>
  <si>
    <t>gpio10.IO[13]</t>
  </si>
  <si>
    <t>gpio10.IO[14]</t>
  </si>
  <si>
    <t>gpio10.IO[15]</t>
  </si>
  <si>
    <t>gpio10.IO[16]</t>
  </si>
  <si>
    <t>gpio10.IO[17]</t>
  </si>
  <si>
    <t>gpio10.IO[18]</t>
  </si>
  <si>
    <t>gpio10.IO[19]</t>
  </si>
  <si>
    <t>gpio10.IO[20]</t>
  </si>
  <si>
    <t>gpio10.IO[21]</t>
  </si>
  <si>
    <t>gpio10.IO[22]</t>
  </si>
  <si>
    <t>gpio10.IO[23]</t>
  </si>
  <si>
    <t>gpio10.IO[24]</t>
  </si>
  <si>
    <t>gpio10.IO[25]</t>
  </si>
  <si>
    <t>gpio10.IO[26]</t>
  </si>
  <si>
    <t>gpio10.IO[27]</t>
  </si>
  <si>
    <t>gpio10.IO[28]</t>
  </si>
  <si>
    <t>gpio10.IO[29]</t>
  </si>
  <si>
    <t>gpio10.IO[30]</t>
  </si>
  <si>
    <t>gpio10.IO[31]</t>
  </si>
  <si>
    <t>gpio11.IO[0]</t>
  </si>
  <si>
    <t>gpio11.IO[1]</t>
  </si>
  <si>
    <t>gpio11.IO[2]</t>
  </si>
  <si>
    <t>gpio11.IO[3]</t>
  </si>
  <si>
    <t>gpio11.IO[4]</t>
  </si>
  <si>
    <t>gpio11.IO[5]</t>
  </si>
  <si>
    <t>gpio11.IO[6]</t>
  </si>
  <si>
    <t>gpio11.IO[7]</t>
  </si>
  <si>
    <t>gpio11.IO[8]</t>
  </si>
  <si>
    <t>gpio11.IO[9]</t>
  </si>
  <si>
    <t>gpio11.IO[10]</t>
  </si>
  <si>
    <t>gpio11.IO[11]</t>
  </si>
  <si>
    <t>gpio11.IO[12]</t>
  </si>
  <si>
    <t>gpio11.IO[13]</t>
  </si>
  <si>
    <t>gpio11.IO[14]</t>
  </si>
  <si>
    <t>gpio11.IO[15]</t>
  </si>
  <si>
    <t>gpio11.IO[16]</t>
  </si>
  <si>
    <t>gpio12.IO[0]</t>
  </si>
  <si>
    <t>gpio12.IO[1]</t>
  </si>
  <si>
    <t>gpio12.IO[2]</t>
  </si>
  <si>
    <t>gpio12.IO[3]</t>
  </si>
  <si>
    <t>gpio12.IO[4]</t>
  </si>
  <si>
    <t>gpio12.IO[5]</t>
  </si>
  <si>
    <t>gpio12.IO[6]</t>
  </si>
  <si>
    <t>gpio12.IO[7]</t>
  </si>
  <si>
    <t>gpio12.IO[8]</t>
  </si>
  <si>
    <t>gpio12.IO[9]</t>
  </si>
  <si>
    <t>gpio12.IO[10]</t>
  </si>
  <si>
    <t>gpio12.IO[11]</t>
  </si>
  <si>
    <t>gpio12.IO[12]</t>
  </si>
  <si>
    <t>gpio12.IO[13]</t>
  </si>
  <si>
    <t>gpio12.IO[14]</t>
  </si>
  <si>
    <t>gpio12.IO[15]</t>
  </si>
  <si>
    <t>gpio13.IO[0]</t>
  </si>
  <si>
    <t>gpio13.IO[1]</t>
  </si>
  <si>
    <t>gpio13.IO[2]</t>
  </si>
  <si>
    <t>gpio13.IO[3]</t>
  </si>
  <si>
    <t>gpio13.IO[4]</t>
  </si>
  <si>
    <t>gpio13.IO[5]</t>
  </si>
  <si>
    <t>gpio13.IO[6]</t>
  </si>
  <si>
    <t>gpio13.IO[7]</t>
  </si>
  <si>
    <t>gpio13.IO[8]</t>
  </si>
  <si>
    <t>gpio13.IO[9]</t>
  </si>
  <si>
    <t>gpio13.IO[10]</t>
  </si>
  <si>
    <t>gpio13.IO[11]</t>
  </si>
  <si>
    <t>gpio13.IO[12]</t>
  </si>
  <si>
    <t>gpio7.IO[0]</t>
  </si>
  <si>
    <t>gpio7.IO[1]</t>
  </si>
  <si>
    <t>gpio7.IO[2]</t>
  </si>
  <si>
    <t>gpio7.IO[3]</t>
  </si>
  <si>
    <t>gpio7.IO[4]</t>
  </si>
  <si>
    <t>gpio7.IO[5]</t>
  </si>
  <si>
    <t>gpio7.IO[6]</t>
  </si>
  <si>
    <t>gpio7.IO[7]</t>
  </si>
  <si>
    <t>gpio7.IO[8]</t>
  </si>
  <si>
    <t>gpio7.IO[9]</t>
  </si>
  <si>
    <t>gpio7.IO[10]</t>
  </si>
  <si>
    <t>gpio7.IO[11]</t>
  </si>
  <si>
    <t>gpio7.IO[12]</t>
  </si>
  <si>
    <t>gpio7.IO[13]</t>
  </si>
  <si>
    <t>gpio7.IO[14]</t>
  </si>
  <si>
    <t>gpio7.IO[15]</t>
  </si>
  <si>
    <t>gpio7.IO[16]</t>
  </si>
  <si>
    <t>gpio7.IO[17]</t>
  </si>
  <si>
    <t>gpio7.IO[18]</t>
  </si>
  <si>
    <t>gpio7.IO[19]</t>
  </si>
  <si>
    <t>gpio7.IO[20]</t>
  </si>
  <si>
    <t>gpio7.IO[21]</t>
  </si>
  <si>
    <t>gpio7.IO[22]</t>
  </si>
  <si>
    <t>gpio7.IO[23]</t>
  </si>
  <si>
    <t>gpio7.IO[24]</t>
  </si>
  <si>
    <t>gpio7.IO[25]</t>
  </si>
  <si>
    <t>gpio7.IO[26]</t>
  </si>
  <si>
    <t>gpio7.IO[27]</t>
  </si>
  <si>
    <t>gpio7.IO[28]</t>
  </si>
  <si>
    <t>gpio7.IO[29]</t>
  </si>
  <si>
    <t>gpio7.IO[30]</t>
  </si>
  <si>
    <t>gpio7.IO[31]</t>
  </si>
  <si>
    <t>gpio8.IO[0]</t>
  </si>
  <si>
    <t>gpio8.IO[1]</t>
  </si>
  <si>
    <t>gpio8.IO[2]</t>
  </si>
  <si>
    <t>gpio8.IO[3]</t>
  </si>
  <si>
    <t>gpio8.IO[4]</t>
  </si>
  <si>
    <t>gpio8.IO[5]</t>
  </si>
  <si>
    <t>gpio8.IO[6]</t>
  </si>
  <si>
    <t>gpio8.IO[7]</t>
  </si>
  <si>
    <t>gpio8.IO[8]</t>
  </si>
  <si>
    <t>gpio8.IO[9]</t>
  </si>
  <si>
    <t>gpio8.IO[10]</t>
  </si>
  <si>
    <t>gpio8.IO[11]</t>
  </si>
  <si>
    <t>gpio8.IO[12]</t>
  </si>
  <si>
    <t>gpio8.IO[13]</t>
  </si>
  <si>
    <t>gpio8.IO[14]</t>
  </si>
  <si>
    <t>gpio8.IO[15]</t>
  </si>
  <si>
    <t>gpio8.IO[16]</t>
  </si>
  <si>
    <t>gpio8.IO[17]</t>
  </si>
  <si>
    <t>gpio8.IO[18]</t>
  </si>
  <si>
    <t>gpio8.IO[19]</t>
  </si>
  <si>
    <t>gpio8.IO[20]</t>
  </si>
  <si>
    <t>gpio8.IO[21]</t>
  </si>
  <si>
    <t>gpio8.IO[22]</t>
  </si>
  <si>
    <t>gpio8.IO[23]</t>
  </si>
  <si>
    <t>gpio8.IO[24]</t>
  </si>
  <si>
    <t>gpio8.IO[25]</t>
  </si>
  <si>
    <t>gpio8.IO[26]</t>
  </si>
  <si>
    <t>gpio8.IO[27]</t>
  </si>
  <si>
    <t>gpio8.IO[28]</t>
  </si>
  <si>
    <t>gpio8.IO[29]</t>
  </si>
  <si>
    <t>gpio8.IO[30]</t>
  </si>
  <si>
    <t>gpio8.IO[31]</t>
  </si>
  <si>
    <t>gpio9.IO[0]</t>
  </si>
  <si>
    <t>gpio9.IO[1]</t>
  </si>
  <si>
    <t>gpio9.IO[2]</t>
  </si>
  <si>
    <t>gpio9.IO[3]</t>
  </si>
  <si>
    <t>gpio9.IO[4]</t>
  </si>
  <si>
    <t>gpio9.IO[5]</t>
  </si>
  <si>
    <t>gpio9.IO[6]</t>
  </si>
  <si>
    <t>gpio9.IO[7]</t>
  </si>
  <si>
    <t>gpio9.IO[8]</t>
  </si>
  <si>
    <t>gpio9.IO[9]</t>
  </si>
  <si>
    <t>gpio9.IO[10]</t>
  </si>
  <si>
    <t>gpio9.IO[11]</t>
  </si>
  <si>
    <t>gpio9.IO[12]</t>
  </si>
  <si>
    <t>gpio9.IO[13]</t>
  </si>
  <si>
    <t>gpio9.IO[14]</t>
  </si>
  <si>
    <t>gpio9.IO[15]</t>
  </si>
  <si>
    <t>gpio9.IO[16]</t>
  </si>
  <si>
    <t>gpio9.IO[17]</t>
  </si>
  <si>
    <t>gpio9.IO[18]</t>
  </si>
  <si>
    <t>gpio9.IO[19]</t>
  </si>
  <si>
    <t>gpio9.IO[20]</t>
  </si>
  <si>
    <t>gpio9.IO[21]</t>
  </si>
  <si>
    <t>gpio9.IO[22]</t>
  </si>
  <si>
    <t>gpio9.IO[23]</t>
  </si>
  <si>
    <t>gpio9.IO[24]</t>
  </si>
  <si>
    <t>gpio9.IO[25]</t>
  </si>
  <si>
    <t>gpio9.IO[26]</t>
  </si>
  <si>
    <t>gpio9.IO[27]</t>
  </si>
  <si>
    <t>gpio9.IO[28]</t>
  </si>
  <si>
    <t>gpio9.IO[29]</t>
  </si>
  <si>
    <t>gpio9.IO[30]</t>
  </si>
  <si>
    <t>gpio9.IO[31]</t>
  </si>
  <si>
    <t>gpio_mux1.IO[0]</t>
  </si>
  <si>
    <t>gpio_mux1.IO[1]</t>
  </si>
  <si>
    <t>gpio_mux1.IO[2]</t>
  </si>
  <si>
    <t>gpio_mux1.IO[3]</t>
    <phoneticPr fontId="17" type="noConversion"/>
  </si>
  <si>
    <t>gpio_mux1.IO[4]</t>
  </si>
  <si>
    <t>gpio_mux1.IO[5]</t>
  </si>
  <si>
    <t>gpio_mux1.IO[6]</t>
  </si>
  <si>
    <t>gpio_mux1.IO[7]</t>
  </si>
  <si>
    <t>gpio_mux1.IO[8]</t>
  </si>
  <si>
    <t>gpio_mux1.IO[9]</t>
  </si>
  <si>
    <t>gpio_mux1.IO[10]</t>
  </si>
  <si>
    <t>gpio_mux1.IO[11]</t>
  </si>
  <si>
    <t>gpio_mux1.IO[12]</t>
  </si>
  <si>
    <t>gpio_mux1.IO[13]</t>
  </si>
  <si>
    <t>gpio_mux1.IO[14]</t>
  </si>
  <si>
    <t>gpio_mux1.IO[15]</t>
  </si>
  <si>
    <t>gpio_mux1.IO[16]</t>
  </si>
  <si>
    <t>gpio_mux1.IO[17]</t>
  </si>
  <si>
    <t>gpio_mux1.IO[18]</t>
  </si>
  <si>
    <t>gpio_mux1.IO[19]</t>
  </si>
  <si>
    <t>gpio_mux1.IO[20]</t>
  </si>
  <si>
    <t>gpio_mux1.IO[21]</t>
  </si>
  <si>
    <t>gpio_mux1.IO[22]</t>
  </si>
  <si>
    <t>gpio_mux1.IO[23]</t>
  </si>
  <si>
    <t>gpio_mux1.IO[24]</t>
  </si>
  <si>
    <t>gpio_mux1.IO[25]</t>
  </si>
  <si>
    <t>gpio_mux1.IO[26]</t>
  </si>
  <si>
    <t>gpio_mux1.IO[27]</t>
  </si>
  <si>
    <t>gpio_mux1.IO[28]</t>
  </si>
  <si>
    <t>gpio_mux1.IO[29]</t>
  </si>
  <si>
    <t>gpio_mux1.IO[30]</t>
  </si>
  <si>
    <t>gpio_mux1.IO[31]</t>
  </si>
  <si>
    <t>gpio_mux2.IO[0]</t>
  </si>
  <si>
    <t>gpio_mux2.IO[1]</t>
  </si>
  <si>
    <t>gpio_mux2.IO[2]</t>
  </si>
  <si>
    <t>gpio_mux2.IO[3]</t>
  </si>
  <si>
    <t>gpio_mux2.IO[4]</t>
  </si>
  <si>
    <t>gpio_mux2.IO[5]</t>
  </si>
  <si>
    <t>gpio_mux2.IO[6]</t>
  </si>
  <si>
    <t>gpio_mux2.IO[7]</t>
  </si>
  <si>
    <t>gpio_mux2.IO[8]</t>
  </si>
  <si>
    <t>gpio_mux2.IO[9]</t>
  </si>
  <si>
    <t>gpio_mux2.IO[10]</t>
  </si>
  <si>
    <t>gpio_mux2.IO[11]</t>
  </si>
  <si>
    <t>gpio_mux2.IO[12]</t>
  </si>
  <si>
    <t>gpio_mux2.IO[13]</t>
  </si>
  <si>
    <t>gpio_mux2.IO[14]</t>
  </si>
  <si>
    <t>gpio_mux2.IO[15]</t>
  </si>
  <si>
    <t>gpio_mux2.IO[16]</t>
  </si>
  <si>
    <t>gpio_mux2.IO[17]</t>
  </si>
  <si>
    <t>gpio_mux2.IO[18]</t>
  </si>
  <si>
    <t>gpio_mux2.IO[19]</t>
  </si>
  <si>
    <t>gpio_mux2.IO[20]</t>
  </si>
  <si>
    <t>gpio_mux2.IO[21]</t>
  </si>
  <si>
    <t>gpio_mux2.IO[22]</t>
  </si>
  <si>
    <t>gpio_mux2.IO[23]</t>
  </si>
  <si>
    <t>gpio_mux2.IO[24]</t>
  </si>
  <si>
    <t>gpio_mux2.IO[25]</t>
  </si>
  <si>
    <t>gpio_mux2.IO[26]</t>
  </si>
  <si>
    <t>gpio_mux2.IO[27]</t>
  </si>
  <si>
    <t>gpio_mux2.IO[28]</t>
  </si>
  <si>
    <t>gpio_mux2.IO[29]</t>
  </si>
  <si>
    <t>gpio_mux2.IO[30]</t>
  </si>
  <si>
    <t>gpio_mux2.IO[31]</t>
  </si>
  <si>
    <t>gpio_mux3.IO[0]</t>
  </si>
  <si>
    <t>gpio_mux3.IO[1]</t>
  </si>
  <si>
    <t>gpio_mux3.IO[2]</t>
  </si>
  <si>
    <t>gpio_mux3.IO[3]</t>
  </si>
  <si>
    <t>gpio_mux3.IO[4]</t>
  </si>
  <si>
    <t>gpio_mux3.IO[5]</t>
  </si>
  <si>
    <t>gpio_mux3.IO[6]</t>
  </si>
  <si>
    <t>gpio_mux3.IO[7]</t>
  </si>
  <si>
    <t>gpio_mux3.IO[8]</t>
  </si>
  <si>
    <t>gpio_mux3.IO[9]</t>
  </si>
  <si>
    <t>gpio_mux3.IO[10]</t>
  </si>
  <si>
    <t>gpio_mux3.IO[11]</t>
  </si>
  <si>
    <t>gpio_mux3.IO[12]</t>
  </si>
  <si>
    <t>gpio_mux3.IO[13]</t>
  </si>
  <si>
    <t>gpio_mux3.IO[14]</t>
  </si>
  <si>
    <t>gpio_mux3.IO[15]</t>
  </si>
  <si>
    <t>gpio_mux3.IO[16]</t>
  </si>
  <si>
    <t>gpio_mux3.IO[17]</t>
  </si>
  <si>
    <t>gpio_mux3.IO[18]</t>
  </si>
  <si>
    <t>gpio_mux3.IO[19]</t>
  </si>
  <si>
    <t>gpio_mux3.IO[20]</t>
  </si>
  <si>
    <t>gpio_mux3.IO[21]</t>
  </si>
  <si>
    <t>gpio_mux3.IO[22]</t>
  </si>
  <si>
    <t>gpio_mux3.IO[23]</t>
  </si>
  <si>
    <t>gpio_mux3.IO[24]</t>
  </si>
  <si>
    <t>gpio_mux3.IO[25]</t>
  </si>
  <si>
    <t>gpio_mux3.IO[26]</t>
  </si>
  <si>
    <t>gpio_mux3.IO[27]</t>
  </si>
  <si>
    <t>gpio_mux3.IO[28]</t>
  </si>
  <si>
    <t>gpio_mux3.IO[29]</t>
  </si>
  <si>
    <t>gpio_mux3.IO[30]</t>
  </si>
  <si>
    <t>gpio_mux3.IO[31]</t>
  </si>
  <si>
    <t>gpio_mux4.IO[0]</t>
  </si>
  <si>
    <t>gpio_mux4.IO[1]</t>
  </si>
  <si>
    <t>gpio_mux4.IO[2]</t>
  </si>
  <si>
    <t>gpio_mux4.IO[3]</t>
  </si>
  <si>
    <t>gpio_mux4.IO[4]</t>
  </si>
  <si>
    <t>gpio_mux4.IO[5]</t>
  </si>
  <si>
    <t>gpio_mux4.IO[6]</t>
  </si>
  <si>
    <t>gpio_mux4.IO[7]</t>
  </si>
  <si>
    <t>gpio_mux4.IO[8]</t>
  </si>
  <si>
    <t>gpio_mux4.IO[9]</t>
  </si>
  <si>
    <t>gpio_mux4.IO[10]</t>
  </si>
  <si>
    <t>gpio_mux4.IO[11]</t>
  </si>
  <si>
    <t>gpio_mux4.IO[12]</t>
  </si>
  <si>
    <t>gpio_mux4.IO[13]</t>
  </si>
  <si>
    <t>gpio_mux4.IO[14]</t>
  </si>
  <si>
    <t>gpio_mux4.IO[15]</t>
  </si>
  <si>
    <t>gpio_mux4.IO[16]</t>
  </si>
  <si>
    <t>gpio_mux4.IO[17]</t>
  </si>
  <si>
    <t>gpio_mux4.IO[18]</t>
  </si>
  <si>
    <t>gpio_mux4.IO[19]</t>
  </si>
  <si>
    <t>gpio_mux4.IO[20]</t>
  </si>
  <si>
    <t>gpio_mux4.IO[21]</t>
  </si>
  <si>
    <t>gpio_mux4.IO[22]</t>
  </si>
  <si>
    <t>gpio_mux4.IO[23]</t>
  </si>
  <si>
    <t>gpio_mux4.IO[24]</t>
  </si>
  <si>
    <t>gpio_mux4.IO[25]</t>
  </si>
  <si>
    <t>gpio_mux4.IO[26]</t>
  </si>
  <si>
    <t>gpio_mux4.IO[27]</t>
  </si>
  <si>
    <t>gpio_mux4.IO[28]</t>
  </si>
  <si>
    <t>gpio_mux4.IO[29]</t>
  </si>
  <si>
    <t>gpio_mux4.IO[30]</t>
  </si>
  <si>
    <t>gpio_mux4.IO[31]</t>
  </si>
  <si>
    <t>gpio_mux5.IO[0]</t>
  </si>
  <si>
    <t>gpio_mux5.IO[1]</t>
  </si>
  <si>
    <t>gpio_mux5.IO[2]</t>
  </si>
  <si>
    <t>gpio_mux5.IO[3]</t>
  </si>
  <si>
    <t>gpio_mux5.IO[4]</t>
  </si>
  <si>
    <t>gpio_mux5.IO[5]</t>
  </si>
  <si>
    <t>gpio_mux5.IO[6]</t>
  </si>
  <si>
    <t>gpio_mux5.IO[7]</t>
  </si>
  <si>
    <t>gpio_mux5.IO[8]</t>
  </si>
  <si>
    <t>gpio_mux5.IO[9]</t>
  </si>
  <si>
    <t>gpio_mux5.IO[10]</t>
  </si>
  <si>
    <t>gpio_mux5.IO[11]</t>
  </si>
  <si>
    <t>gpio_mux5.IO[12]</t>
  </si>
  <si>
    <t>gpio_mux5.IO[13]</t>
  </si>
  <si>
    <t>gpio_mux5.IO[14]</t>
  </si>
  <si>
    <t>gpio_mux5.IO[15]</t>
  </si>
  <si>
    <t>gpio_mux5.IO[16]</t>
  </si>
  <si>
    <t>gpio_mux6.IO[0]</t>
  </si>
  <si>
    <t>gpio_mux6.IO[1]</t>
  </si>
  <si>
    <t>gpio_mux6.IO[2]</t>
  </si>
  <si>
    <t>gpio_mux6.IO[3]</t>
  </si>
  <si>
    <t>gpio_mux6.IO[4]</t>
  </si>
  <si>
    <t>gpio_mux6.IO[5]</t>
  </si>
  <si>
    <t>gpio_mux6.IO[6]</t>
  </si>
  <si>
    <t>gpio_mux6.IO[7]</t>
  </si>
  <si>
    <t>gpio_mux6.IO[8]</t>
  </si>
  <si>
    <t>gpio_mux6.IO[9]</t>
  </si>
  <si>
    <t>gpio_mux6.IO[10]</t>
  </si>
  <si>
    <t>gpio_mux6.IO[11]</t>
  </si>
  <si>
    <t>gpio_mux6.IO[12]</t>
  </si>
  <si>
    <t>gpio_mux6.IO[13]</t>
  </si>
  <si>
    <t>gpio_mux6.IO[14]</t>
  </si>
  <si>
    <t>gpio_mux6.IO[15]</t>
  </si>
  <si>
    <t>gpt1.CAPTURE1</t>
  </si>
  <si>
    <t>gpt1.CAPTURE2</t>
  </si>
  <si>
    <t>gpt1.CLK</t>
  </si>
  <si>
    <t>gpt1.COMPARE1</t>
  </si>
  <si>
    <t>gpt1.COMPARE2</t>
  </si>
  <si>
    <t>gpt1.COMPARE3</t>
  </si>
  <si>
    <t>gpt2.CAPTURE1</t>
  </si>
  <si>
    <t>gpt2.CAPTURE2</t>
  </si>
  <si>
    <t>gpt2.CLK</t>
  </si>
  <si>
    <t>gpt2.COMPARE1</t>
  </si>
  <si>
    <t>gpt2.COMPARE2</t>
  </si>
  <si>
    <t>gpt2.COMPARE3</t>
  </si>
  <si>
    <t>gpt3.CAPTURE1</t>
  </si>
  <si>
    <t>gpt3.CAPTURE2</t>
  </si>
  <si>
    <t>gpt3.CLK</t>
  </si>
  <si>
    <t>gpt3.COMPARE1</t>
  </si>
  <si>
    <t>gpt3.COMPARE2</t>
  </si>
  <si>
    <t>gpt3.COMPARE3</t>
  </si>
  <si>
    <t>gpt4.CAPTURE1</t>
  </si>
  <si>
    <t>gpt4.CAPTURE2</t>
  </si>
  <si>
    <t>gpt4.CLK</t>
  </si>
  <si>
    <t>gpt4.COMPARE1</t>
  </si>
  <si>
    <t>gpt4.COMPARE2</t>
  </si>
  <si>
    <t>gpt4.COMPARE3</t>
  </si>
  <si>
    <t>gpt5.CAPTURE1</t>
  </si>
  <si>
    <t>gpt5.CAPTURE2</t>
  </si>
  <si>
    <t>gpt5.CLK</t>
  </si>
  <si>
    <t>gpt5.COMPARE1</t>
  </si>
  <si>
    <t>gpt5.COMPARE2</t>
  </si>
  <si>
    <t>gpt5.COMPARE3</t>
  </si>
  <si>
    <t>gpt6.CAPTURE1</t>
  </si>
  <si>
    <t>gpt6.CAPTURE2</t>
  </si>
  <si>
    <t>gpt6.CLK</t>
  </si>
  <si>
    <t>gpt6.COMPARE1</t>
  </si>
  <si>
    <t>gpt6.COMPARE2</t>
  </si>
  <si>
    <t>gpt6.COMPARE3</t>
  </si>
  <si>
    <t>jtag.MOD</t>
  </si>
  <si>
    <t>jtag.TCK</t>
  </si>
  <si>
    <t>jtag.TDI</t>
  </si>
  <si>
    <t>jtag.TDO</t>
  </si>
  <si>
    <t>jtag.TMS</t>
  </si>
  <si>
    <t>jtag.TRSTB</t>
  </si>
  <si>
    <t>kpp.COL[0]</t>
  </si>
  <si>
    <t>kpp.COL[1]</t>
  </si>
  <si>
    <t>kpp.COL[2]</t>
  </si>
  <si>
    <t>kpp.COL[3]</t>
  </si>
  <si>
    <t>kpp.COL[4]</t>
  </si>
  <si>
    <t>kpp.COL[5]</t>
  </si>
  <si>
    <t>kpp.COL[6]</t>
  </si>
  <si>
    <t>kpp.COL[7]</t>
  </si>
  <si>
    <t>kpp.ROW[0]</t>
  </si>
  <si>
    <t>kpp.ROW[1]</t>
  </si>
  <si>
    <t>kpp.ROW[2]</t>
  </si>
  <si>
    <t>kpp.ROW[3]</t>
  </si>
  <si>
    <t>kpp.ROW[4]</t>
  </si>
  <si>
    <t>kpp.ROW[5]</t>
  </si>
  <si>
    <t>kpp.ROW[6]</t>
  </si>
  <si>
    <t>kpp.ROW[7]</t>
  </si>
  <si>
    <t>lpi2c1.HREQ</t>
  </si>
  <si>
    <t>lpi2c1.SCL</t>
  </si>
  <si>
    <t>lpi2c1.SCLS</t>
  </si>
  <si>
    <t>lpi2c1.SDA</t>
  </si>
  <si>
    <t>lpi2c1.SDAS</t>
  </si>
  <si>
    <t>lpi2c2.SCL</t>
  </si>
  <si>
    <t>lpi2c2.SDA</t>
  </si>
  <si>
    <t>lpi2c3.SCL</t>
  </si>
  <si>
    <t>lpi2c3.SDA</t>
  </si>
  <si>
    <t>lpi2c4.SCL</t>
  </si>
  <si>
    <t>lpi2c4.SDA</t>
  </si>
  <si>
    <t>lpi2c5.HREQ</t>
  </si>
  <si>
    <t>lpi2c5.SCL</t>
  </si>
  <si>
    <t>lpi2c5.SCLS</t>
  </si>
  <si>
    <t>lpi2c5.SDA</t>
  </si>
  <si>
    <t>lpi2c5.SDAS</t>
  </si>
  <si>
    <t>lpi2c6.SCL</t>
  </si>
  <si>
    <t>lpi2c6.SDA</t>
  </si>
  <si>
    <t>lpspi1.PCS0</t>
  </si>
  <si>
    <t>lpspi1.PCS1</t>
  </si>
  <si>
    <t>lpspi1.PCS2</t>
  </si>
  <si>
    <t>lpspi1.PCS3</t>
  </si>
  <si>
    <t>lpspi1.SCK</t>
  </si>
  <si>
    <t>lpspi1.SDI</t>
  </si>
  <si>
    <t>lpspi1.SDO</t>
  </si>
  <si>
    <t>lpspi2.PCS0</t>
  </si>
  <si>
    <t>lpspi2.PCS1</t>
  </si>
  <si>
    <t>lpspi2.PCS2</t>
  </si>
  <si>
    <t>lpspi2.PCS3</t>
  </si>
  <si>
    <t>lpspi2.SCK</t>
  </si>
  <si>
    <t>lpspi2.SDI</t>
  </si>
  <si>
    <t>lpspi2.SDO</t>
  </si>
  <si>
    <t>lpspi3.PCS0</t>
  </si>
  <si>
    <t>lpspi3.PCS1</t>
  </si>
  <si>
    <t>lpspi3.PCS2</t>
  </si>
  <si>
    <t>lpspi3.PCS3</t>
  </si>
  <si>
    <t>lpspi3.SCK</t>
  </si>
  <si>
    <t>lpspi3.SDI</t>
  </si>
  <si>
    <t>lpspi3.SDO</t>
  </si>
  <si>
    <t>lpspi4.PCS0</t>
  </si>
  <si>
    <t>lpspi4.PCS1</t>
  </si>
  <si>
    <t>lpspi4.PCS2</t>
  </si>
  <si>
    <t>lpspi4.PCS3</t>
  </si>
  <si>
    <t>lpspi4.SCK</t>
  </si>
  <si>
    <t>lpspi4.SDI</t>
  </si>
  <si>
    <t>lpspi4.SDO</t>
  </si>
  <si>
    <t>lpspi5.PCS0</t>
  </si>
  <si>
    <t>lpspi5.PCS1</t>
  </si>
  <si>
    <t>lpspi5.PCS2</t>
  </si>
  <si>
    <t>lpspi5.PCS3</t>
  </si>
  <si>
    <t>lpspi5.SCK</t>
  </si>
  <si>
    <t>lpspi5.SDI</t>
  </si>
  <si>
    <t>lpspi5.SDO</t>
  </si>
  <si>
    <t>lpspi6.PCS0</t>
  </si>
  <si>
    <t>lpspi6.PCS1</t>
  </si>
  <si>
    <t>lpspi6.PCS2</t>
  </si>
  <si>
    <t>lpspi6.PCS3</t>
  </si>
  <si>
    <t>lpspi6.SCK</t>
  </si>
  <si>
    <t>lpspi6.SDI</t>
  </si>
  <si>
    <t>lpspi6.SDO</t>
  </si>
  <si>
    <t>lpuart1.CTS_B</t>
  </si>
  <si>
    <t>lpuart1.RTS_B</t>
  </si>
  <si>
    <t>lpuart1.RX</t>
  </si>
  <si>
    <t>lpuart1.TX</t>
  </si>
  <si>
    <t>lpuart10.CTS_B</t>
  </si>
  <si>
    <t>lpuart10.RTS_B</t>
  </si>
  <si>
    <t>lpuart10.RX</t>
  </si>
  <si>
    <t>lpuart10.TX</t>
  </si>
  <si>
    <t>lpuart11.CTS_B</t>
  </si>
  <si>
    <t>lpuart11.RTS_B</t>
  </si>
  <si>
    <t>lpuart11.RX</t>
  </si>
  <si>
    <t>lpuart11.TX</t>
  </si>
  <si>
    <t>lpuart12.CTS_B</t>
  </si>
  <si>
    <t>lpuart12.RTS_B</t>
  </si>
  <si>
    <t>lpuart12.RX</t>
  </si>
  <si>
    <t>lpuart12.TX</t>
  </si>
  <si>
    <t>lpuart2.CTS_B</t>
  </si>
  <si>
    <t>lpuart2.RTS_B</t>
  </si>
  <si>
    <t>lpuart2.RX</t>
  </si>
  <si>
    <t>lpuart2.TX</t>
  </si>
  <si>
    <t>lpuart3.CTS_B</t>
  </si>
  <si>
    <t>lpuart3.RTS_B</t>
  </si>
  <si>
    <t>lpuart3.RX</t>
  </si>
  <si>
    <t>lpuart3.TX</t>
  </si>
  <si>
    <t>lpuart4.CTS_B</t>
  </si>
  <si>
    <t>lpuart4.RTS_B</t>
  </si>
  <si>
    <t>lpuart4.RX</t>
  </si>
  <si>
    <t>lpuart4.TX</t>
  </si>
  <si>
    <t>lpuart5.CTS_B</t>
  </si>
  <si>
    <t>lpuart5.RTS_B</t>
  </si>
  <si>
    <t>lpuart5.RX</t>
  </si>
  <si>
    <t>lpuart5.TX</t>
  </si>
  <si>
    <t>lpuart6.CTS_B</t>
  </si>
  <si>
    <t>lpuart6.RTS_B</t>
  </si>
  <si>
    <t>lpuart6.RX</t>
  </si>
  <si>
    <t>lpuart6.TX</t>
  </si>
  <si>
    <t>lpuart7.CTS_B</t>
  </si>
  <si>
    <t>lpuart7.RTS_B</t>
  </si>
  <si>
    <t>lpuart7.RX</t>
  </si>
  <si>
    <t>lpuart7.TX</t>
  </si>
  <si>
    <t>lpuart8.CTS_B</t>
  </si>
  <si>
    <t>lpuart8.RTS_B</t>
  </si>
  <si>
    <t>lpuart8.RX</t>
  </si>
  <si>
    <t>lpuart8.TX</t>
  </si>
  <si>
    <t>lpuart9.CTS_B</t>
  </si>
  <si>
    <t>lpuart9.RTS_B</t>
  </si>
  <si>
    <t>lpuart9.RX</t>
  </si>
  <si>
    <t>lpuart9.TX</t>
  </si>
  <si>
    <t>mic.BITSTREAM[0]</t>
  </si>
  <si>
    <t>mic.BITSTREAM[1]</t>
  </si>
  <si>
    <t>mic.BITSTREAM[2]</t>
  </si>
  <si>
    <t>mic.BITSTREAM[3]</t>
  </si>
  <si>
    <t>mic.CLK</t>
  </si>
  <si>
    <t>mqs.LEFT</t>
  </si>
  <si>
    <t>mqs.RIGHT</t>
  </si>
  <si>
    <t>nmi_glue.NMI</t>
  </si>
  <si>
    <t>NMI_GLUE_NMI</t>
  </si>
  <si>
    <t>observe_mux.OUT[0]</t>
  </si>
  <si>
    <t>observe_mux.OUT[1]</t>
  </si>
  <si>
    <t>observe_mux.OUT[2]</t>
  </si>
  <si>
    <t>observe_mux.OUT[3]</t>
  </si>
  <si>
    <t>observe_mux.OUT[4]</t>
  </si>
  <si>
    <t>pit1.TRIGGER[0]</t>
  </si>
  <si>
    <t>pit1.TRIGGER[1]</t>
  </si>
  <si>
    <t>pit1.TRIGGER[2]</t>
  </si>
  <si>
    <t>pit1.TRIGGER[3]</t>
  </si>
  <si>
    <t>pit2.TRIGGER[0]</t>
  </si>
  <si>
    <t>pit2.TRIGGER[1]</t>
  </si>
  <si>
    <t>pit2.TRIGGER[2]</t>
  </si>
  <si>
    <t>pit2.TRIGGER[3]</t>
  </si>
  <si>
    <t>qtimer1.TIMER0</t>
  </si>
  <si>
    <t>qtimer1.TIMER1</t>
  </si>
  <si>
    <t>qtimer1.TIMER2</t>
  </si>
  <si>
    <t>qtimer1.TIMER3</t>
  </si>
  <si>
    <t>qtimer2.TIMER0</t>
  </si>
  <si>
    <t>qtimer2.TIMER1</t>
  </si>
  <si>
    <t>qtimer2.TIMER2</t>
  </si>
  <si>
    <t>qtimer2.TIMER3</t>
  </si>
  <si>
    <t>qtimer3.TIMER0</t>
  </si>
  <si>
    <t>qtimer3.TIMER1</t>
  </si>
  <si>
    <t>qtimer3.TIMER2</t>
  </si>
  <si>
    <t>qtimer3.TIMER3</t>
  </si>
  <si>
    <t>qtimer4.TIMER0</t>
  </si>
  <si>
    <t>qtimer4.TIMER1</t>
  </si>
  <si>
    <t>qtimer4.TIMER2</t>
  </si>
  <si>
    <t>qtimer4.TIMER3</t>
  </si>
  <si>
    <t>sai1.MCLK</t>
  </si>
  <si>
    <t>sai1.RX_BCLK</t>
  </si>
  <si>
    <t>sai1.RX_DATA[0]</t>
  </si>
  <si>
    <t>sai1.RX_SYNC</t>
  </si>
  <si>
    <t>sai1.TX_BCLK</t>
  </si>
  <si>
    <t>sai1.TX_DATA[0]</t>
  </si>
  <si>
    <t>sai1.TX_DATA[1]</t>
  </si>
  <si>
    <t>sai1.TX_DATA[2]</t>
  </si>
  <si>
    <t>sai1.TX_DATA[3]</t>
  </si>
  <si>
    <t>sai1.TX_SYNC</t>
  </si>
  <si>
    <t>sai2.MCLK</t>
  </si>
  <si>
    <t>sai2.RX_BCLK</t>
  </si>
  <si>
    <t>sai2.RX_DATA</t>
  </si>
  <si>
    <t>sai2.RX_SYNC</t>
  </si>
  <si>
    <t>sai2.TX_BCLK</t>
  </si>
  <si>
    <t>sai2.TX_DATA</t>
  </si>
  <si>
    <t>sai2.TX_SYNC</t>
  </si>
  <si>
    <t>sai3.MCLK</t>
  </si>
  <si>
    <t>sai3.RX_BCLK</t>
  </si>
  <si>
    <t>sai3.RX_DATA</t>
  </si>
  <si>
    <t>sai3.RX_SYNC</t>
  </si>
  <si>
    <t>sai3.TX_BCLK</t>
  </si>
  <si>
    <t>sai3.TX_DATA</t>
  </si>
  <si>
    <t>sai3.TX_SYNC</t>
  </si>
  <si>
    <t>sai4.MCLK</t>
  </si>
  <si>
    <t>sai4.RX_BCLK</t>
  </si>
  <si>
    <t>sai4.RX_DATA</t>
  </si>
  <si>
    <t>sai4.RX_SYNC</t>
  </si>
  <si>
    <t>sai4.TX_BCLK</t>
  </si>
  <si>
    <t>sai4.TX_DATA</t>
  </si>
  <si>
    <t>sai4.TX_SYNC</t>
  </si>
  <si>
    <t>sdio_slv.CLK</t>
  </si>
  <si>
    <t>sdio_slv.CMD</t>
  </si>
  <si>
    <t>sdio_slv.DATA0</t>
  </si>
  <si>
    <t>sdio_slv.DATA1</t>
  </si>
  <si>
    <t>sdio_slv.DATA2</t>
  </si>
  <si>
    <t>sdio_slv.DATA3</t>
  </si>
  <si>
    <t>semc.ADDR[0]</t>
  </si>
  <si>
    <t>semc.ADDR[1]</t>
  </si>
  <si>
    <t>semc.ADDR[2]</t>
  </si>
  <si>
    <t>semc.ADDR[3]</t>
  </si>
  <si>
    <t>semc.ADDR[4]</t>
  </si>
  <si>
    <t>semc.ADDR[5]</t>
    <phoneticPr fontId="17" type="noConversion"/>
  </si>
  <si>
    <t>semc.ADDR[6]</t>
  </si>
  <si>
    <t>semc.ADDR[7]</t>
  </si>
  <si>
    <t>semc.ADDR[8]</t>
  </si>
  <si>
    <t>semc.ADDR[9]</t>
  </si>
  <si>
    <t>semc.ADDR[10]</t>
  </si>
  <si>
    <t>semc.ADDR[11]</t>
  </si>
  <si>
    <t>semc.ADDR[12]</t>
  </si>
  <si>
    <t>semc.BA0</t>
  </si>
  <si>
    <t>semc.BA1</t>
  </si>
  <si>
    <t>semc.CAS</t>
  </si>
  <si>
    <t>semc.CKE</t>
  </si>
  <si>
    <t>semc.CLK</t>
  </si>
  <si>
    <t>semc.CLKX[0]</t>
  </si>
  <si>
    <t>semc.CLKX[1]</t>
  </si>
  <si>
    <t>semc.CS0</t>
  </si>
  <si>
    <t>semc.CSX[0]</t>
  </si>
  <si>
    <t>semc.CSX[1]</t>
  </si>
  <si>
    <t>semc.CSX[2]</t>
  </si>
  <si>
    <t>semc.CSX[3]</t>
  </si>
  <si>
    <t>semc.DATA[0]</t>
  </si>
  <si>
    <t>semc.DATA[1]</t>
  </si>
  <si>
    <t>semc.DATA[2]</t>
  </si>
  <si>
    <t>semc.DATA[3]</t>
  </si>
  <si>
    <t>semc.DATA[4]</t>
  </si>
  <si>
    <t>semc.DATA[5]</t>
  </si>
  <si>
    <t>semc.DATA[6]</t>
  </si>
  <si>
    <t>semc.DATA[7]</t>
  </si>
  <si>
    <t>semc.DATA[8]</t>
  </si>
  <si>
    <t>semc.DATA[9]</t>
  </si>
  <si>
    <t>semc.DATA[10]</t>
  </si>
  <si>
    <t>semc.DATA[11]</t>
  </si>
  <si>
    <t>semc.DATA[12]</t>
  </si>
  <si>
    <t>semc.DATA[13]</t>
  </si>
  <si>
    <t>semc.DATA[14]</t>
  </si>
  <si>
    <t>semc.DATA[15]</t>
  </si>
  <si>
    <t>semc.DATA[16]</t>
  </si>
  <si>
    <t>semc.DATA[17]</t>
  </si>
  <si>
    <t>semc.DATA[18]</t>
  </si>
  <si>
    <t>semc.DATA[19]</t>
  </si>
  <si>
    <t>semc.DATA[20]</t>
  </si>
  <si>
    <t>semc.DATA[21]</t>
  </si>
  <si>
    <t>semc.DATA[22]</t>
  </si>
  <si>
    <t>semc.DATA[23]</t>
  </si>
  <si>
    <t>semc.DATA[24]</t>
  </si>
  <si>
    <t>semc.DATA[25]</t>
  </si>
  <si>
    <t>semc.DATA[26]</t>
  </si>
  <si>
    <t>semc.DATA[27]</t>
  </si>
  <si>
    <t>semc.DATA[28]</t>
  </si>
  <si>
    <t>semc.DATA[29]</t>
  </si>
  <si>
    <t>semc.DATA[30]</t>
  </si>
  <si>
    <t>semc.DATA[31]</t>
  </si>
  <si>
    <t>semc.DM[0]</t>
  </si>
  <si>
    <t>semc.DM[1]</t>
  </si>
  <si>
    <t>semc.DM[2]</t>
  </si>
  <si>
    <t>semc.DM[3]</t>
  </si>
  <si>
    <t>semc.DQS</t>
  </si>
  <si>
    <t>semc.DQS4</t>
  </si>
  <si>
    <t>semc.RAS</t>
  </si>
  <si>
    <t>semc.RDY</t>
  </si>
  <si>
    <t>semc.WE</t>
  </si>
  <si>
    <t>sfa.ipp_do_atx_clk_under_test</t>
  </si>
  <si>
    <t>yes</t>
    <phoneticPr fontId="17" type="noConversion"/>
  </si>
  <si>
    <t>SFA_ipp_do_atx_clk_under_test</t>
  </si>
  <si>
    <t>sim1.CLK</t>
  </si>
  <si>
    <t>sim1.PD</t>
  </si>
  <si>
    <t>sim1.POWER_FAIL</t>
  </si>
  <si>
    <t>sim1.RST_B</t>
  </si>
  <si>
    <t>sim1.SVEN</t>
  </si>
  <si>
    <t>sim1.TRXD</t>
  </si>
  <si>
    <t>sim2.CLK</t>
  </si>
  <si>
    <t>sim2.PD</t>
  </si>
  <si>
    <t>sim2.POWER_FAIL</t>
  </si>
  <si>
    <t>sim2.RST_B</t>
  </si>
  <si>
    <t>sim2.SVEN</t>
  </si>
  <si>
    <t>sim2.TRXD</t>
  </si>
  <si>
    <t>sim_m.HREADYOUT</t>
  </si>
  <si>
    <t>SIM_M_HREADYOUT</t>
  </si>
  <si>
    <t>sim_m.HRESP</t>
  </si>
  <si>
    <t>SIM_M_HRESP</t>
  </si>
  <si>
    <t>snvs_lp.PMIC_ON_REQ</t>
  </si>
  <si>
    <t>snvs_lp.TAMPER[0]</t>
  </si>
  <si>
    <t>snvs_lp.TAMPER[1]</t>
  </si>
  <si>
    <t>snvs_lp.TAMPER[2]</t>
  </si>
  <si>
    <t>snvs_lp.TAMPER[3]</t>
  </si>
  <si>
    <t>snvs_lp.TAMPER[4]</t>
  </si>
  <si>
    <t>snvs_lp.TAMPER[5]</t>
  </si>
  <si>
    <t>snvs_lp.TAMPER[6]</t>
  </si>
  <si>
    <t>snvs_lp.TAMPER[7]</t>
  </si>
  <si>
    <t>snvs_lp.TAMPER[8]</t>
  </si>
  <si>
    <t>snvs_lp.TAMPER[9]</t>
  </si>
  <si>
    <t>spdif.EXT_CLK</t>
  </si>
  <si>
    <t>spdif.IN</t>
  </si>
  <si>
    <t>spdif.LOCK</t>
  </si>
  <si>
    <t>spdif.OUT</t>
  </si>
  <si>
    <t>spdif.SR_CLK</t>
  </si>
  <si>
    <t>src.BOOT_MODE[0]</t>
  </si>
  <si>
    <t>src.BOOT_MODE[1]</t>
  </si>
  <si>
    <t>src.BT_CFG[0]</t>
  </si>
  <si>
    <t>src.BT_CFG[1]</t>
  </si>
  <si>
    <t>src.BT_CFG[2]</t>
  </si>
  <si>
    <t>src.BT_CFG[3]</t>
  </si>
  <si>
    <t>src.BT_CFG[4]</t>
  </si>
  <si>
    <t>src.BT_CFG[5]</t>
  </si>
  <si>
    <t>src.BT_CFG[6]</t>
  </si>
  <si>
    <t>src.BT_CFG[7]</t>
  </si>
  <si>
    <t>src.BT_CFG[8]</t>
  </si>
  <si>
    <t>src.BT_CFG[9]</t>
  </si>
  <si>
    <t>src.BT_CFG[10]</t>
  </si>
  <si>
    <t>src.BT_CFG[11]</t>
  </si>
  <si>
    <t>src.EARLY_RESET</t>
  </si>
  <si>
    <t>src.POR_B</t>
  </si>
  <si>
    <t>SRC_POR_B</t>
    <phoneticPr fontId="17" type="noConversion"/>
  </si>
  <si>
    <t>src.RESET_B</t>
  </si>
  <si>
    <t>src.SYSTEM_RESET</t>
  </si>
  <si>
    <t>src.TESTER_ACK</t>
  </si>
  <si>
    <t>src.WAKEUPMIX_RESET</t>
  </si>
  <si>
    <t>tcu.TEST_MODE</t>
  </si>
  <si>
    <t>tpsmp.CLK</t>
  </si>
  <si>
    <t>TPSMP_CLK</t>
  </si>
  <si>
    <t>tpsmp.HADDR[0]</t>
  </si>
  <si>
    <t>TPSMP_HADDR00</t>
  </si>
  <si>
    <t>tpsmp.HADDR[1]</t>
  </si>
  <si>
    <t>TPSMP_HADDR01</t>
  </si>
  <si>
    <t>tpsmp.HADDR[2]</t>
  </si>
  <si>
    <t>TPSMP_HADDR02</t>
  </si>
  <si>
    <t>tpsmp.HADDR[3]</t>
  </si>
  <si>
    <t>TPSMP_HADDR03</t>
  </si>
  <si>
    <t>tpsmp.HADDR[4]</t>
  </si>
  <si>
    <t>TPSMP_HADDR04</t>
  </si>
  <si>
    <t>tpsmp.HADDR[5]</t>
  </si>
  <si>
    <t>TPSMP_HADDR05</t>
  </si>
  <si>
    <t>tpsmp.HADDR[6]</t>
  </si>
  <si>
    <t>TPSMP_HADDR06</t>
  </si>
  <si>
    <t>tpsmp.HADDR[7]</t>
  </si>
  <si>
    <t>TPSMP_HADDR07</t>
  </si>
  <si>
    <t>tpsmp.HADDR[8]</t>
  </si>
  <si>
    <t>TPSMP_HADDR08</t>
  </si>
  <si>
    <t>tpsmp.HADDR[9]</t>
  </si>
  <si>
    <t>TPSMP_HADDR09</t>
  </si>
  <si>
    <t>tpsmp.HADDR[10]</t>
  </si>
  <si>
    <t>TPSMP_HADDR10</t>
  </si>
  <si>
    <t>tpsmp.HADDR[11]</t>
  </si>
  <si>
    <t>TPSMP_HADDR11</t>
  </si>
  <si>
    <t>tpsmp.HADDR[12]</t>
  </si>
  <si>
    <t>TPSMP_HADDR12</t>
  </si>
  <si>
    <t>tpsmp.HADDR[13]</t>
  </si>
  <si>
    <t>TPSMP_HADDR13</t>
  </si>
  <si>
    <t>tpsmp.HADDR[14]</t>
  </si>
  <si>
    <t>TPSMP_HADDR14</t>
  </si>
  <si>
    <t>tpsmp.HADDR[15]</t>
  </si>
  <si>
    <t>TPSMP_HADDR15</t>
  </si>
  <si>
    <t>tpsmp.HADDR[16]</t>
  </si>
  <si>
    <t>TPSMP_HADDR16</t>
  </si>
  <si>
    <t>tpsmp.HADDR[17]</t>
  </si>
  <si>
    <t>TPSMP_HADDR17</t>
  </si>
  <si>
    <t>tpsmp.HADDR[18]</t>
  </si>
  <si>
    <t>TPSMP_HADDR18</t>
  </si>
  <si>
    <t>tpsmp.HADDR[19]</t>
  </si>
  <si>
    <t>TPSMP_HADDR19</t>
  </si>
  <si>
    <t>tpsmp.HADDR[20]</t>
  </si>
  <si>
    <t>TPSMP_HADDR20</t>
  </si>
  <si>
    <t>tpsmp.HADDR[21]</t>
  </si>
  <si>
    <t>TPSMP_HADDR21</t>
  </si>
  <si>
    <t>tpsmp.HADDR[22]</t>
  </si>
  <si>
    <t>TPSMP_HADDR22</t>
  </si>
  <si>
    <t>tpsmp.HADDR[23]</t>
  </si>
  <si>
    <t>TPSMP_HADDR23</t>
  </si>
  <si>
    <t>tpsmp.HADDR[24]</t>
  </si>
  <si>
    <t>TPSMP_HADDR24</t>
  </si>
  <si>
    <t>tpsmp.HADDR[25]</t>
  </si>
  <si>
    <t>TPSMP_HADDR25</t>
  </si>
  <si>
    <t>tpsmp.HADDR[26]</t>
  </si>
  <si>
    <t>TPSMP_HADDR26</t>
  </si>
  <si>
    <t>tpsmp.HADDR[27]</t>
  </si>
  <si>
    <t>TPSMP_HADDR27</t>
  </si>
  <si>
    <t>tpsmp.HADDR[28]</t>
  </si>
  <si>
    <t>TPSMP_HADDR28</t>
  </si>
  <si>
    <t>tpsmp.HADDR[29]</t>
  </si>
  <si>
    <t>TPSMP_HADDR29</t>
  </si>
  <si>
    <t>tpsmp.HADDR[30]</t>
  </si>
  <si>
    <t>TPSMP_HADDR30</t>
  </si>
  <si>
    <t>tpsmp.HADDR[31]</t>
  </si>
  <si>
    <t>TPSMP_HADDR31</t>
  </si>
  <si>
    <t>tpsmp.HBURST[0]</t>
  </si>
  <si>
    <t>TPSMP_HBURST00</t>
  </si>
  <si>
    <t>tpsmp.HBURST[1]</t>
  </si>
  <si>
    <t>TPSMP_HBURST01</t>
  </si>
  <si>
    <t>tpsmp.HBURST[2]</t>
  </si>
  <si>
    <t>TPSMP_HBURST02</t>
  </si>
  <si>
    <t>tpsmp.HDATA_DIR</t>
  </si>
  <si>
    <t>TPSMP_HDATA_DIR</t>
  </si>
  <si>
    <t>tpsmp.HDATA[0]</t>
  </si>
  <si>
    <t>TPSMP_HDATA00</t>
  </si>
  <si>
    <t>tpsmp.HDATA[1]</t>
  </si>
  <si>
    <t>TPSMP_HDATA01</t>
  </si>
  <si>
    <t>tpsmp.HDATA[2]</t>
  </si>
  <si>
    <t>TPSMP_HDATA02</t>
  </si>
  <si>
    <t>tpsmp.HDATA[3]</t>
  </si>
  <si>
    <t>TPSMP_HDATA03</t>
  </si>
  <si>
    <t>tpsmp.HDATA[4]</t>
  </si>
  <si>
    <t>TPSMP_HDATA04</t>
  </si>
  <si>
    <t>tpsmp.HDATA[5]</t>
  </si>
  <si>
    <t>TPSMP_HDATA05</t>
  </si>
  <si>
    <t>tpsmp.HDATA[6]</t>
  </si>
  <si>
    <t>TPSMP_HDATA06</t>
  </si>
  <si>
    <t>tpsmp.HDATA[7]</t>
  </si>
  <si>
    <t>TPSMP_HDATA07</t>
  </si>
  <si>
    <t>tpsmp.HDATA[8]</t>
  </si>
  <si>
    <t>TPSMP_HDATA08</t>
  </si>
  <si>
    <t>tpsmp.HDATA[9]</t>
  </si>
  <si>
    <t>TPSMP_HDATA09</t>
  </si>
  <si>
    <t>tpsmp.HDATA[10]</t>
  </si>
  <si>
    <t>TPSMP_HDATA10</t>
  </si>
  <si>
    <t>tpsmp.HDATA[11]</t>
  </si>
  <si>
    <t>TPSMP_HDATA11</t>
  </si>
  <si>
    <t>tpsmp.HDATA[12]</t>
  </si>
  <si>
    <t>TPSMP_HDATA12</t>
  </si>
  <si>
    <t>tpsmp.HDATA[13]</t>
  </si>
  <si>
    <t>TPSMP_HDATA13</t>
  </si>
  <si>
    <t>tpsmp.HDATA[14]</t>
  </si>
  <si>
    <t>TPSMP_HDATA14</t>
  </si>
  <si>
    <t>tpsmp.HDATA[15]</t>
  </si>
  <si>
    <t>TPSMP_HDATA15</t>
  </si>
  <si>
    <t>tpsmp.HDATA[16]</t>
  </si>
  <si>
    <t>TPSMP_HDATA16</t>
  </si>
  <si>
    <t>tpsmp.HDATA[17]</t>
  </si>
  <si>
    <t>TPSMP_HDATA17</t>
  </si>
  <si>
    <t>tpsmp.HDATA[18]</t>
  </si>
  <si>
    <t>TPSMP_HDATA18</t>
  </si>
  <si>
    <t>tpsmp.HDATA[19]</t>
  </si>
  <si>
    <t>TPSMP_HDATA19</t>
  </si>
  <si>
    <t>tpsmp.HDATA[20]</t>
  </si>
  <si>
    <t>TPSMP_HDATA20</t>
  </si>
  <si>
    <t>tpsmp.HDATA[21]</t>
  </si>
  <si>
    <t>TPSMP_HDATA21</t>
  </si>
  <si>
    <t>tpsmp.HDATA[22]</t>
  </si>
  <si>
    <t>TPSMP_HDATA22</t>
  </si>
  <si>
    <t>tpsmp.HDATA[23]</t>
  </si>
  <si>
    <t>TPSMP_HDATA23</t>
  </si>
  <si>
    <t>tpsmp.HDATA[24]</t>
  </si>
  <si>
    <t>TPSMP_HDATA24</t>
  </si>
  <si>
    <t>tpsmp.HDATA[25]</t>
  </si>
  <si>
    <t>TPSMP_HDATA25</t>
  </si>
  <si>
    <t>tpsmp.HDATA[26]</t>
  </si>
  <si>
    <t>TPSMP_HDATA26</t>
  </si>
  <si>
    <t>tpsmp.HDATA[27]</t>
  </si>
  <si>
    <t>TPSMP_HDATA27</t>
  </si>
  <si>
    <t>tpsmp.HDATA[28]</t>
  </si>
  <si>
    <t>TPSMP_HDATA28</t>
  </si>
  <si>
    <t>tpsmp.HDATA[29]</t>
  </si>
  <si>
    <t>TPSMP_HDATA29</t>
  </si>
  <si>
    <t>tpsmp.HDATA[30]</t>
  </si>
  <si>
    <t>TPSMP_HDATA30</t>
  </si>
  <si>
    <t>tpsmp.HDATA[31]</t>
  </si>
  <si>
    <t>TPSMP_HDATA31</t>
  </si>
  <si>
    <t>tpsmp.HMASTLOCK</t>
  </si>
  <si>
    <t>TPSMP_HMASTLOCK</t>
  </si>
  <si>
    <t>tpsmp.HPROT[0]</t>
  </si>
  <si>
    <t>TPSMP_HPROT00</t>
  </si>
  <si>
    <t>tpsmp.HPROT[1]</t>
  </si>
  <si>
    <t>TPSMP_HPROT01</t>
  </si>
  <si>
    <t>tpsmp.HPROT[2]</t>
  </si>
  <si>
    <t>TPSMP_HPROT02</t>
  </si>
  <si>
    <t>tpsmp.HPROT[3]</t>
  </si>
  <si>
    <t>TPSMP_HPROT03</t>
  </si>
  <si>
    <t>tpsmp.HSIZE[0]</t>
  </si>
  <si>
    <t>TPSMP_HSIZE00</t>
  </si>
  <si>
    <t>tpsmp.HSIZE[1]</t>
  </si>
  <si>
    <t>TPSMP_HSIZE01</t>
  </si>
  <si>
    <t>tpsmp.HSIZE[2]</t>
  </si>
  <si>
    <t>TPSMP_HSIZE02</t>
  </si>
  <si>
    <t>tpsmp.HTRANS[0]</t>
  </si>
  <si>
    <t>TPSMP_HTRANS00</t>
  </si>
  <si>
    <t>tpsmp.HTRANS[1]</t>
  </si>
  <si>
    <t>TPSMP_HTRANS01</t>
  </si>
  <si>
    <t>tpsmp.HWRITE</t>
  </si>
  <si>
    <t>TPSMP_HWRITE</t>
  </si>
  <si>
    <t>tpsmp.LOAD_EN</t>
  </si>
  <si>
    <t>TPSMP_LOAD_EN</t>
  </si>
  <si>
    <t>usb.OTG1_OC</t>
  </si>
  <si>
    <t>usb.OTG1_PWR</t>
  </si>
  <si>
    <t>usb.OTG2_OC</t>
  </si>
  <si>
    <t>usb.OTG2_PWR</t>
  </si>
  <si>
    <t>usbphy1.OTG_ID</t>
  </si>
  <si>
    <t>usbphy1.TSTI_TX_DN</t>
  </si>
  <si>
    <t>USBPHY1_TSTI_TX_DN</t>
  </si>
  <si>
    <t>usbphy1.TSTI_TX_DP</t>
  </si>
  <si>
    <t>USBPHY1_TSTI_TX_DP</t>
  </si>
  <si>
    <t>usbphy1.TSTI_TX_EN</t>
  </si>
  <si>
    <t>USBPHY1_TSTI_TX_EN</t>
  </si>
  <si>
    <t>usbphy1.TSTI_TX_HIZ</t>
  </si>
  <si>
    <t>USBPHY1_TSTI_TX_HIZ</t>
  </si>
  <si>
    <t>usbphy1.TSTI_TX_HS_MODE</t>
  </si>
  <si>
    <t>USBPHY1_TSTI_TX_HS_MODE</t>
  </si>
  <si>
    <t>usbphy1.TSTI_TX_LS_MODE</t>
  </si>
  <si>
    <t>USBPHY1_TSTI_TX_LS_MODE</t>
  </si>
  <si>
    <t>usbphy1.TSTO_PLL_CLK20DIV</t>
  </si>
  <si>
    <t>USBPHY1_TSTO_PLL_CLK20DIV</t>
  </si>
  <si>
    <t>usbphy1.TSTO_RX_DISCON_DET</t>
  </si>
  <si>
    <t>USBPHY1_TSTO_RX_DISCON_DET</t>
  </si>
  <si>
    <t>usbphy1.TSTO_RX_FS_RXD</t>
  </si>
  <si>
    <t>USBPHY1_TSTO_RX_FS_RXD</t>
  </si>
  <si>
    <t>usbphy1.TSTO_RX_HS_RXD</t>
  </si>
  <si>
    <t>USBPHY1_TSTO_RX_HS_RXD</t>
  </si>
  <si>
    <t>usbphy1.TSTO_RX_SQUELCH</t>
  </si>
  <si>
    <t>USBPHY1_TSTO_RX_SQUELCH</t>
  </si>
  <si>
    <t>usbphy2.OTG_ID</t>
  </si>
  <si>
    <t>usbphy2.TSTO_PLL_CLK20DIV</t>
  </si>
  <si>
    <t>USBPHY2_TSTO_PLL_CLK20DIV</t>
  </si>
  <si>
    <t>usbphy2.TSTO_RX_DISCON_DET</t>
  </si>
  <si>
    <t>USBPHY2_TSTO_RX_DISCON_DET</t>
  </si>
  <si>
    <t>usbphy2.TSTO_RX_FS_RXD</t>
  </si>
  <si>
    <t>USBPHY2_TSTO_RX_FS_RXD</t>
  </si>
  <si>
    <t>usbphy2.TSTO_RX_HS_RXD</t>
  </si>
  <si>
    <t>USBPHY2_TSTO_RX_HS_RXD</t>
  </si>
  <si>
    <t>usbphy2.TSTO_RX_SQUELCH</t>
  </si>
  <si>
    <t>USBPHY2_TSTO_RX_SQUELCH</t>
  </si>
  <si>
    <t>usdhc1.CD_B</t>
  </si>
  <si>
    <t>usdhc1.CLK</t>
  </si>
  <si>
    <t>usdhc1.CMD</t>
  </si>
  <si>
    <t>usdhc1.DATA0</t>
  </si>
  <si>
    <t>usdhc1.DATA1</t>
  </si>
  <si>
    <t>usdhc1.DATA2</t>
  </si>
  <si>
    <t>usdhc1.DATA3</t>
  </si>
  <si>
    <t>usdhc1.RESET_B</t>
  </si>
  <si>
    <t>usdhc1.VSELECT</t>
  </si>
  <si>
    <t>usdhc1.WP</t>
  </si>
  <si>
    <t>usdhc2.CD_B</t>
  </si>
  <si>
    <t>usdhc2.CLK</t>
  </si>
  <si>
    <t>usdhc2.CMD</t>
  </si>
  <si>
    <t>usdhc2.DATA0</t>
  </si>
  <si>
    <t>usdhc2.DATA1</t>
  </si>
  <si>
    <t>usdhc2.DATA2</t>
  </si>
  <si>
    <t>usdhc2.DATA3</t>
  </si>
  <si>
    <t>usdhc2.DATA4</t>
  </si>
  <si>
    <t>usdhc2.DATA5</t>
  </si>
  <si>
    <t>usdhc2.DATA6</t>
  </si>
  <si>
    <t>usdhc2.DATA7</t>
  </si>
  <si>
    <t>usdhc2.RESET_B</t>
  </si>
  <si>
    <t>usdhc2.STROBE</t>
  </si>
  <si>
    <t>usdhc2.VSELECT</t>
  </si>
  <si>
    <t>usdhc2.WP</t>
  </si>
  <si>
    <t>video_mux.CSI_DATA[0]</t>
  </si>
  <si>
    <t>video_mux.CSI_DATA[1]</t>
  </si>
  <si>
    <t>video_mux.CSI_DATA[2]</t>
  </si>
  <si>
    <t>video_mux.CSI_DATA[3]</t>
  </si>
  <si>
    <t>video_mux.CSI_DATA[4]</t>
  </si>
  <si>
    <t>video_mux.CSI_DATA[5]</t>
  </si>
  <si>
    <t>video_mux.CSI_DATA[6]</t>
  </si>
  <si>
    <t>video_mux.CSI_DATA[7]</t>
  </si>
  <si>
    <t>video_mux.CSI_DATA[8]</t>
  </si>
  <si>
    <t>video_mux.CSI_DATA[9]</t>
  </si>
  <si>
    <t>video_mux.CSI_DATA[10]</t>
  </si>
  <si>
    <t>video_mux.CSI_DATA[11]</t>
  </si>
  <si>
    <t>video_mux.CSI_DATA[12]</t>
  </si>
  <si>
    <t>video_mux.CSI_DATA[13]</t>
  </si>
  <si>
    <t>video_mux.CSI_DATA[14]</t>
  </si>
  <si>
    <t>video_mux.CSI_DATA[15]</t>
  </si>
  <si>
    <t>video_mux.CSI_DATA[16]</t>
  </si>
  <si>
    <t>video_mux.CSI_DATA[17]</t>
  </si>
  <si>
    <t>video_mux.CSI_DATA[18]</t>
  </si>
  <si>
    <t>video_mux.CSI_DATA[19]</t>
  </si>
  <si>
    <t>video_mux.CSI_DATA[20]</t>
  </si>
  <si>
    <t>video_mux.CSI_DATA[21]</t>
  </si>
  <si>
    <t>video_mux.CSI_DATA[22]</t>
  </si>
  <si>
    <t>video_mux.CSI_DATA[23]</t>
  </si>
  <si>
    <t>video_mux.CSI_FIELD</t>
  </si>
  <si>
    <t>video_mux.CSI_HSYNC</t>
  </si>
  <si>
    <t>video_mux.CSI_MCLK</t>
  </si>
  <si>
    <t>video_mux.CSI_PIXCLK</t>
  </si>
  <si>
    <t>video_mux.CSI_VSYNC</t>
  </si>
  <si>
    <t>video_mux.EXT_DCIC1</t>
  </si>
  <si>
    <t>video_mux.EXT_DCIC2</t>
  </si>
  <si>
    <t>video_mux.LCDIF_CLK</t>
  </si>
  <si>
    <t>video_mux.LCDIF_DATA[0]</t>
  </si>
  <si>
    <t>video_mux.LCDIF_DATA[1]</t>
  </si>
  <si>
    <t>video_mux.LCDIF_DATA[2]</t>
  </si>
  <si>
    <t>video_mux.LCDIF_DATA[3]</t>
  </si>
  <si>
    <t>video_mux.LCDIF_DATA[4]</t>
  </si>
  <si>
    <t>video_mux.LCDIF_DATA[5]</t>
  </si>
  <si>
    <t>video_mux.LCDIF_DATA[6]</t>
  </si>
  <si>
    <t>video_mux.LCDIF_DATA[7]</t>
  </si>
  <si>
    <t>video_mux.LCDIF_DATA[8]</t>
  </si>
  <si>
    <t>video_mux.LCDIF_DATA[9]</t>
  </si>
  <si>
    <t>video_mux.LCDIF_DATA[10]</t>
  </si>
  <si>
    <t>video_mux.LCDIF_DATA[11]</t>
  </si>
  <si>
    <t>video_mux.LCDIF_DATA[12]</t>
  </si>
  <si>
    <t>video_mux.LCDIF_DATA[13]</t>
  </si>
  <si>
    <t>video_mux.LCDIF_DATA[14]</t>
  </si>
  <si>
    <t>video_mux.LCDIF_DATA[15]</t>
  </si>
  <si>
    <t>video_mux.LCDIF_DATA[16]</t>
  </si>
  <si>
    <t>video_mux.LCDIF_DATA[17]</t>
  </si>
  <si>
    <t>video_mux.LCDIF_DATA[18]</t>
  </si>
  <si>
    <t>video_mux.LCDIF_DATA[19]</t>
  </si>
  <si>
    <t>video_mux.LCDIF_DATA[20]</t>
  </si>
  <si>
    <t>video_mux.LCDIF_DATA[21]</t>
  </si>
  <si>
    <t>video_mux.LCDIF_DATA[22]</t>
  </si>
  <si>
    <t>video_mux.LCDIF_DATA[23]</t>
  </si>
  <si>
    <t>video_mux.LCDIF_ENABLE</t>
  </si>
  <si>
    <t>video_mux.LCDIF_HSYNC</t>
  </si>
  <si>
    <t>video_mux.LCDIF_VSYNC</t>
  </si>
  <si>
    <t>wdog1.WDOG_ANY</t>
  </si>
  <si>
    <t>wdog1.WDOG_B</t>
  </si>
  <si>
    <t>wdog1.WDOG_RST_B_DEB</t>
  </si>
  <si>
    <t>wdog2.WDOG_B</t>
  </si>
  <si>
    <t>wdog2.WDOG_RST_B_DEB</t>
  </si>
  <si>
    <t>xbar1.XBAR_INOUT[4]</t>
  </si>
  <si>
    <t>xbar1.XBAR_INOUT[5]</t>
  </si>
  <si>
    <t>xbar1.XBAR_INOUT[6]</t>
  </si>
  <si>
    <t>xbar1.XBAR_INOUT[7]</t>
  </si>
  <si>
    <t>xbar1.XBAR_INOUT[8]</t>
  </si>
  <si>
    <t>xbar1.XBAR_INOUT[9]</t>
  </si>
  <si>
    <t>xbar1.XBAR_INOUT[10]</t>
  </si>
  <si>
    <t>xbar1.XBAR_INOUT[11]</t>
  </si>
  <si>
    <t>xbar1.XBAR_INOUT[12]</t>
  </si>
  <si>
    <t>xbar1.XBAR_INOUT[13]</t>
  </si>
  <si>
    <t>xbar1.XBAR_INOUT[14]</t>
  </si>
  <si>
    <t>xbar1.XBAR_INOUT[15]</t>
  </si>
  <si>
    <t>xbar1.XBAR_INOUT[16]</t>
  </si>
  <si>
    <t>xbar1.XBAR_INOUT[17]</t>
  </si>
  <si>
    <t>xbar1.XBAR_INOUT[18]</t>
  </si>
  <si>
    <t>xbar1.XBAR_INOUT[19]</t>
  </si>
  <si>
    <t>xbar1.XBAR_INOUT[20]</t>
  </si>
  <si>
    <t>xbar1.XBAR_INOUT[21]</t>
  </si>
  <si>
    <t>xbar1.XBAR_INOUT[22]</t>
  </si>
  <si>
    <t>xbar1.XBAR_INOUT[23]</t>
  </si>
  <si>
    <t>xbar1.XBAR_INOUT[24]</t>
  </si>
  <si>
    <t>xbar1.XBAR_INOUT[25]</t>
  </si>
  <si>
    <t>xbar1.XBAR_INOUT[26]</t>
  </si>
  <si>
    <t>xbar1.XBAR_INOUT[27]</t>
  </si>
  <si>
    <t>xbar1.XBAR_INOUT[28]</t>
  </si>
  <si>
    <t>xbar1.XBAR_INOUT[29]</t>
  </si>
  <si>
    <t>xbar1.XBAR_INOUT[30]</t>
  </si>
  <si>
    <t>xbar1.XBAR_INOUT[31]</t>
  </si>
  <si>
    <t>xbar1.XBAR_INOUT[32]</t>
  </si>
  <si>
    <t>xbar1.XBAR_INOUT[33]</t>
  </si>
  <si>
    <t>xbar1.XBAR_INOUT[34]</t>
  </si>
  <si>
    <t>xbar1.XBAR_INOUT[35]</t>
  </si>
  <si>
    <t>xbar1.XBAR_INOUT[36]</t>
  </si>
  <si>
    <t>xbar1.XBAR_INOUT[37]</t>
  </si>
  <si>
    <t>xbar1.XBAR_INOUT[38]</t>
  </si>
  <si>
    <t>xbar1.XBAR_INOUT[39]</t>
  </si>
  <si>
    <t>xbar1.XBAR_INOUT[40]</t>
  </si>
  <si>
    <t>A</t>
    <phoneticPr fontId="26" type="noConversion"/>
  </si>
  <si>
    <t>B</t>
    <phoneticPr fontId="26" type="noConversion"/>
  </si>
  <si>
    <t>C</t>
    <phoneticPr fontId="26" type="noConversion"/>
  </si>
  <si>
    <t>D</t>
    <phoneticPr fontId="26" type="noConversion"/>
  </si>
  <si>
    <t>E</t>
    <phoneticPr fontId="26" type="noConversion"/>
  </si>
  <si>
    <t>F</t>
    <phoneticPr fontId="26" type="noConversion"/>
  </si>
  <si>
    <t>G</t>
    <phoneticPr fontId="26" type="noConversion"/>
  </si>
  <si>
    <t>H</t>
    <phoneticPr fontId="26" type="noConversion"/>
  </si>
  <si>
    <t>J</t>
    <phoneticPr fontId="26" type="noConversion"/>
  </si>
  <si>
    <t>K</t>
    <phoneticPr fontId="26" type="noConversion"/>
  </si>
  <si>
    <t>L</t>
    <phoneticPr fontId="26" type="noConversion"/>
  </si>
  <si>
    <t>M</t>
    <phoneticPr fontId="26" type="noConversion"/>
  </si>
  <si>
    <t>GPIO_SNVS_06</t>
    <phoneticPr fontId="26" type="noConversion"/>
  </si>
  <si>
    <t>N</t>
    <phoneticPr fontId="26" type="noConversion"/>
  </si>
  <si>
    <t>GPIO_SNVS_08</t>
    <phoneticPr fontId="26" type="noConversion"/>
  </si>
  <si>
    <t>P</t>
    <phoneticPr fontId="26" type="noConversion"/>
  </si>
  <si>
    <t>GPIO_SNVS_05</t>
    <phoneticPr fontId="26" type="noConversion"/>
  </si>
  <si>
    <t>R</t>
    <phoneticPr fontId="26" type="noConversion"/>
  </si>
  <si>
    <t>GPIO_SNVS_07</t>
    <phoneticPr fontId="26" type="noConversion"/>
  </si>
  <si>
    <t>GPIO_SNVS_00</t>
    <phoneticPr fontId="26" type="noConversion"/>
  </si>
  <si>
    <t>T</t>
    <phoneticPr fontId="26" type="noConversion"/>
  </si>
  <si>
    <t>POR_B</t>
    <phoneticPr fontId="26" type="noConversion"/>
  </si>
  <si>
    <t>U</t>
    <phoneticPr fontId="26" type="noConversion"/>
  </si>
  <si>
    <t>ONOFF</t>
    <phoneticPr fontId="26" type="noConversion"/>
  </si>
  <si>
    <t>ANALOG IO</t>
  </si>
  <si>
    <t>DEF</t>
  </si>
  <si>
    <t>EVK</t>
    <phoneticPr fontId="17" type="noConversion"/>
  </si>
  <si>
    <t>EVK</t>
  </si>
  <si>
    <t>INDUSTRIAL</t>
    <phoneticPr fontId="17" type="noConversion"/>
  </si>
  <si>
    <t>INDUSTRIAL (NO DISPLAY)</t>
  </si>
  <si>
    <t>HMI</t>
    <phoneticPr fontId="17" type="noConversion"/>
  </si>
  <si>
    <t>SCANNER</t>
    <phoneticPr fontId="17" type="noConversion"/>
  </si>
  <si>
    <t>POS</t>
    <phoneticPr fontId="17" type="noConversion"/>
  </si>
  <si>
    <t>AUDIO</t>
    <phoneticPr fontId="17" type="noConversion"/>
  </si>
  <si>
    <t>Motor x4 Stepper</t>
    <phoneticPr fontId="17" type="noConversion"/>
  </si>
  <si>
    <t>Motor x4 FOC</t>
    <phoneticPr fontId="17" type="noConversion"/>
  </si>
  <si>
    <t>Auto Cluster</t>
  </si>
  <si>
    <t>bottom</t>
  </si>
  <si>
    <t>left</t>
  </si>
  <si>
    <t>TAMPER</t>
  </si>
  <si>
    <t>CANFD-3</t>
  </si>
  <si>
    <t>MIC</t>
  </si>
  <si>
    <t>SAI-4</t>
  </si>
  <si>
    <t>I2C-5</t>
  </si>
  <si>
    <t>UART-12</t>
  </si>
  <si>
    <t>UART-11</t>
  </si>
  <si>
    <t>I2C-6</t>
  </si>
  <si>
    <t>LPSPI-6</t>
  </si>
  <si>
    <t>GPIO</t>
  </si>
  <si>
    <t>SPI-6</t>
  </si>
  <si>
    <t>SWD</t>
  </si>
  <si>
    <t>SDRAM 32-bit
NAND</t>
  </si>
  <si>
    <t>SDRAM 32-bit</t>
  </si>
  <si>
    <t>SDRAM
16-bit</t>
  </si>
  <si>
    <t>SDRAM 16-bit</t>
  </si>
  <si>
    <t>PWM</t>
  </si>
  <si>
    <t>PWM
FAULT</t>
  </si>
  <si>
    <t>top</t>
  </si>
  <si>
    <t>right</t>
  </si>
  <si>
    <t>UART-6</t>
  </si>
  <si>
    <t>ENET</t>
  </si>
  <si>
    <t>I2C-2</t>
  </si>
  <si>
    <t>ENC
x4</t>
  </si>
  <si>
    <t>SAI-2</t>
  </si>
  <si>
    <t>SAI-2
SAI-3</t>
  </si>
  <si>
    <t>ENET
RMII</t>
  </si>
  <si>
    <t>SAI-3</t>
  </si>
  <si>
    <t>QSPI 4-bit</t>
  </si>
  <si>
    <t>ENET 25M REF</t>
  </si>
  <si>
    <t>SIM</t>
  </si>
  <si>
    <t>UART-7</t>
  </si>
  <si>
    <t>SIM Port
x2</t>
  </si>
  <si>
    <t>UART-8</t>
  </si>
  <si>
    <t>WDOG</t>
  </si>
  <si>
    <t>USB
x2</t>
  </si>
  <si>
    <t>CANFD-1</t>
  </si>
  <si>
    <t>ANA_IO</t>
  </si>
  <si>
    <t>A</t>
  </si>
  <si>
    <t>SPDIF</t>
  </si>
  <si>
    <t>CSI
8-bit</t>
  </si>
  <si>
    <t>Pulse Capture</t>
  </si>
  <si>
    <t>Pulse for Printer</t>
  </si>
  <si>
    <t>UART-10</t>
  </si>
  <si>
    <t>SAI-1</t>
  </si>
  <si>
    <t>TSC
5-wire Touch Screen</t>
  </si>
  <si>
    <t>ADC
Differential</t>
  </si>
  <si>
    <t>KPP</t>
    <phoneticPr fontId="17" type="noConversion"/>
  </si>
  <si>
    <t>UART-1</t>
  </si>
  <si>
    <t>TOUCH</t>
    <phoneticPr fontId="17" type="noConversion"/>
  </si>
  <si>
    <t>KPP</t>
  </si>
  <si>
    <t>SPI-1</t>
  </si>
  <si>
    <t>CANFD2</t>
  </si>
  <si>
    <t>I2C-1</t>
  </si>
  <si>
    <t>SDCARD</t>
  </si>
  <si>
    <t>SDIO
for WIFI</t>
  </si>
  <si>
    <t>eMMC
QSPI 8-bit</t>
  </si>
  <si>
    <t>SD</t>
  </si>
  <si>
    <t>QSPI
8-bit</t>
  </si>
  <si>
    <t>eMMC</t>
  </si>
  <si>
    <t>ENET
RGMII</t>
  </si>
  <si>
    <t>LCD
24-bit</t>
  </si>
  <si>
    <t>LCD
16-bit</t>
  </si>
  <si>
    <t>QTIMER
x12</t>
  </si>
  <si>
    <t>PWM FAULT</t>
  </si>
  <si>
    <t>QTIMER
x2</t>
  </si>
  <si>
    <t>MQS</t>
  </si>
  <si>
    <t>UART-2</t>
  </si>
  <si>
    <t>I2C-4</t>
  </si>
  <si>
    <t>DCIC</t>
  </si>
  <si>
    <t>semc.ADDR[5]</t>
  </si>
  <si>
    <t>Note</t>
    <phoneticPr fontId="17" type="noConversion"/>
  </si>
  <si>
    <t>1. For GPIO_AD* , pad only support max frequency 104MHz</t>
    <phoneticPr fontId="17" type="noConversion"/>
  </si>
  <si>
    <t>2. For the cell with grey background and red font, these high prority is cuased by Rabbit flow, nice to have</t>
    <phoneticPr fontId="17" type="noConversion"/>
  </si>
  <si>
    <t>GPIO_EMC_00</t>
  </si>
  <si>
    <t>GPIO_EMC_01</t>
  </si>
  <si>
    <t>GPIO_EMC_02</t>
  </si>
  <si>
    <t>GPIO_EMC_03</t>
  </si>
  <si>
    <t>GPIO_EMC_04</t>
  </si>
  <si>
    <t>GPIO_EMC_05</t>
  </si>
  <si>
    <t>GPIO_EMC_06</t>
  </si>
  <si>
    <t>GPIO_EMC_07</t>
  </si>
  <si>
    <t>GPIO_EMC_08</t>
  </si>
  <si>
    <t>GPIO_EMC_09</t>
  </si>
  <si>
    <t>GPIO_EMC_10</t>
  </si>
  <si>
    <t>GPIO_EMC_11</t>
  </si>
  <si>
    <t>GPIO_EMC_12</t>
  </si>
  <si>
    <t>GPIO_EMC_13</t>
  </si>
  <si>
    <t>GPIO_EMC_14</t>
  </si>
  <si>
    <t>GPIO_EMC_15</t>
  </si>
  <si>
    <t>GPIO_EMC_16</t>
  </si>
  <si>
    <t>GPIO_EMC_17</t>
  </si>
  <si>
    <t>GPIO_EMC_18</t>
  </si>
  <si>
    <t>GPIO_EMC_19</t>
  </si>
  <si>
    <t>GPIO_EMC_20</t>
  </si>
  <si>
    <t>GPIO_EMC_21</t>
  </si>
  <si>
    <t>GPIO_EMC_22</t>
  </si>
  <si>
    <t>GPIO_EMC_23</t>
  </si>
  <si>
    <t>GPIO_EMC_24</t>
  </si>
  <si>
    <t>GPIO_EMC_25</t>
  </si>
  <si>
    <t>GPIO_EMC_26</t>
  </si>
  <si>
    <t>GPIO_EMC_27</t>
  </si>
  <si>
    <t>GPIO_EMC_28</t>
  </si>
  <si>
    <t>GPIO_EMC_29</t>
  </si>
  <si>
    <t>GPIO_EMC_30</t>
  </si>
  <si>
    <t>GPIO_EMC_31</t>
  </si>
  <si>
    <t>GPIO_EMC_32</t>
  </si>
  <si>
    <t>GPIO_EMC_33</t>
  </si>
  <si>
    <t>GPIO_EMC_34</t>
  </si>
  <si>
    <t>GPIO_EMC_35</t>
  </si>
  <si>
    <t>GPIO_EMC_36</t>
  </si>
  <si>
    <t>GPIO_EMC_37</t>
  </si>
  <si>
    <t>GPIO_EMC_38</t>
  </si>
  <si>
    <t>GPIO_EMC_39</t>
  </si>
  <si>
    <t>GPIO_EMC_40</t>
  </si>
  <si>
    <t>GPIO_EMC_41</t>
  </si>
  <si>
    <t>GPIO_AD_B0_00</t>
  </si>
  <si>
    <t>GPIO_AD_B0_01</t>
  </si>
  <si>
    <t>GPIO_AD_B0_02</t>
  </si>
  <si>
    <t>GPIO_AD_B0_03</t>
  </si>
  <si>
    <t>GPIO_AD_B0_04</t>
  </si>
  <si>
    <t>GPIO_AD_B0_05</t>
  </si>
  <si>
    <t>GPIO_AD_B0_06</t>
  </si>
  <si>
    <t>GPIO_AD_B0_07</t>
  </si>
  <si>
    <t>GPIO_AD_B0_08</t>
  </si>
  <si>
    <t>GPIO_AD_B0_09</t>
  </si>
  <si>
    <t>GPIO_AD_B0_10</t>
  </si>
  <si>
    <t>GPIO_AD_B0_11</t>
  </si>
  <si>
    <t>GPIO_AD_B0_12</t>
  </si>
  <si>
    <t>GPIO_AD_B0_13</t>
  </si>
  <si>
    <t>GPIO_AD_B0_14</t>
  </si>
  <si>
    <t>GPIO_AD_B0_15</t>
  </si>
  <si>
    <t>GPIO_AD_B1_00</t>
  </si>
  <si>
    <t>GPIO_AD_B1_01</t>
  </si>
  <si>
    <t>GPIO_AD_B1_02</t>
  </si>
  <si>
    <t>GPIO_AD_B1_03</t>
  </si>
  <si>
    <t>GPIO_AD_B1_04</t>
  </si>
  <si>
    <t>flexspi_bus2bit.B_DATA[3]</t>
  </si>
  <si>
    <t>GPIO_AD_B1_05</t>
  </si>
  <si>
    <t>flexspi_bus2bit.B_DATA[2]</t>
  </si>
  <si>
    <t>GPIO_AD_B1_06</t>
  </si>
  <si>
    <t>flexspi_bus2bit.B_DATA[1]</t>
  </si>
  <si>
    <t>GPIO_AD_B1_07</t>
  </si>
  <si>
    <t>flexspi_bus2bit.B_DATA[0]</t>
  </si>
  <si>
    <t>GPIO_AD_B1_08</t>
  </si>
  <si>
    <t>flexspi_bus2bit.A_SS1_B</t>
  </si>
  <si>
    <t>GPIO_AD_B1_09</t>
  </si>
  <si>
    <t>flexspi_bus2bit.A_DQS</t>
  </si>
  <si>
    <t>GPIO_AD_B1_10</t>
  </si>
  <si>
    <t>flexspi_bus2bit.A_DATA[3]</t>
  </si>
  <si>
    <t>GPIO_AD_B1_11</t>
  </si>
  <si>
    <t>flexspi_bus2bit.A_DATA[2]</t>
  </si>
  <si>
    <t>GPIO_AD_B1_12</t>
  </si>
  <si>
    <t>flexspi_bus2bit.A_DATA[1]</t>
  </si>
  <si>
    <t>GPIO_AD_B1_13</t>
  </si>
  <si>
    <t>flexspi_bus2bit.A_DATA[0]</t>
  </si>
  <si>
    <t>GPIO_AD_B1_14</t>
  </si>
  <si>
    <t>flexspi_bus2bit.A_SCLK</t>
  </si>
  <si>
    <t>GPIO_AD_B1_15</t>
  </si>
  <si>
    <t>flexspi_bus2bit.A_SS0_B</t>
  </si>
  <si>
    <t>GPIO_B0_00</t>
  </si>
  <si>
    <t>GPIO_B0_01</t>
  </si>
  <si>
    <t>GPIO_B0_02</t>
  </si>
  <si>
    <t>GPIO_B0_03</t>
  </si>
  <si>
    <t>GPIO_B0_04</t>
  </si>
  <si>
    <t>GPIO_B0_05</t>
  </si>
  <si>
    <t>GPIO_B0_06</t>
  </si>
  <si>
    <t>GPIO_B0_07</t>
  </si>
  <si>
    <t>GPIO_B0_08</t>
  </si>
  <si>
    <t>GPIO_B0_09</t>
  </si>
  <si>
    <t>GPIO_B0_10</t>
  </si>
  <si>
    <t>GPIO_B0_11</t>
  </si>
  <si>
    <t>GPIO_B0_12</t>
  </si>
  <si>
    <t>GPIO_B0_13</t>
  </si>
  <si>
    <t>GPIO_B0_14</t>
  </si>
  <si>
    <t>GPIO_B0_15</t>
  </si>
  <si>
    <t>GPIO_B1_00</t>
  </si>
  <si>
    <t>GPIO_B1_01</t>
  </si>
  <si>
    <t>GPIO_B1_02</t>
  </si>
  <si>
    <t>GPIO_B1_03</t>
  </si>
  <si>
    <t>GPIO_B1_04</t>
  </si>
  <si>
    <t>GPIO_B1_05</t>
  </si>
  <si>
    <t>GPIO_B1_06</t>
  </si>
  <si>
    <t>GPIO_B1_07</t>
  </si>
  <si>
    <t>GPIO_B1_08</t>
  </si>
  <si>
    <t>GPIO_B1_09</t>
  </si>
  <si>
    <t>GPIO_B1_10</t>
  </si>
  <si>
    <t>GPIO_B1_11</t>
  </si>
  <si>
    <t>GPIO_B1_12</t>
  </si>
  <si>
    <t>GPIO_B1_13</t>
  </si>
  <si>
    <t>GPIO_B1_14</t>
  </si>
  <si>
    <t>GPIO_B1_15</t>
  </si>
  <si>
    <t>GPIO_SD_B0_00</t>
  </si>
  <si>
    <t>GPIO_SD_B0_01</t>
  </si>
  <si>
    <t>flexspi_bus2bit.B_SS1_B</t>
  </si>
  <si>
    <t>GPIO_SD_B0_02</t>
  </si>
  <si>
    <t>GPIO_SD_B0_03</t>
  </si>
  <si>
    <t>GPIO_SD_B0_04</t>
  </si>
  <si>
    <t>flexspi_bus2bit.B_SS0_B</t>
  </si>
  <si>
    <t>GPIO_SD_B0_05</t>
  </si>
  <si>
    <t>flexspi_bus2bit.B_DQS</t>
  </si>
  <si>
    <t>flexspi_bus2bit.B_SCLK</t>
  </si>
  <si>
    <t>GPIO_SD_B1_06</t>
  </si>
  <si>
    <t>GPIO_SD_B1_07</t>
  </si>
  <si>
    <t>GPIO_SD_B1_08</t>
  </si>
  <si>
    <t>GPIO_SD_B1_09</t>
  </si>
  <si>
    <t>GPIO_SD_B1_10</t>
  </si>
  <si>
    <t>GPIO_SD_B1_11</t>
  </si>
  <si>
    <t>XBARA Input</t>
  </si>
  <si>
    <t>Default Map</t>
  </si>
  <si>
    <t>xbara.[2]</t>
  </si>
  <si>
    <t>enc1.PHASEA</t>
  </si>
  <si>
    <t>xbara.[3]</t>
  </si>
  <si>
    <t>enc1.PHASEB</t>
  </si>
  <si>
    <t>xbara.[4]</t>
  </si>
  <si>
    <t>enc1.HOME</t>
  </si>
  <si>
    <t>xbara.[5]</t>
  </si>
  <si>
    <t>enc1.INDEX</t>
  </si>
  <si>
    <t>xbara.[6]</t>
  </si>
  <si>
    <t>enc2.PHASEA</t>
  </si>
  <si>
    <t>xbara.[7]</t>
  </si>
  <si>
    <t>enc2.PHASEB</t>
  </si>
  <si>
    <t>xbara.[8]</t>
  </si>
  <si>
    <t>enc2.HOME</t>
  </si>
  <si>
    <t>xbara.[9]</t>
  </si>
  <si>
    <t>enc2.INDEX</t>
  </si>
  <si>
    <t>xbara.[10]</t>
  </si>
  <si>
    <t>enc3.PHASEA</t>
  </si>
  <si>
    <t>xbara.[11]</t>
  </si>
  <si>
    <t>enc3.PHASEB</t>
  </si>
  <si>
    <t>xbara.[12]</t>
  </si>
  <si>
    <t>enc3.HOME</t>
  </si>
  <si>
    <t>xbara.[13]</t>
  </si>
  <si>
    <t>enc3.INDEX</t>
  </si>
  <si>
    <t>xbara.[14]</t>
  </si>
  <si>
    <t>enc4.PHASEA</t>
  </si>
  <si>
    <t>xbara.[15]</t>
  </si>
  <si>
    <t>enc4.PHASEB</t>
  </si>
  <si>
    <t>xbara.[16]</t>
  </si>
  <si>
    <t>enc4.HOME</t>
  </si>
  <si>
    <t>xbara.[17]</t>
  </si>
  <si>
    <t>enc4.INDEX</t>
  </si>
  <si>
    <t>xbara.[18]</t>
  </si>
  <si>
    <t>pwm1.fault0</t>
  </si>
  <si>
    <t>xbara.[19]</t>
  </si>
  <si>
    <t>pwm1.fault1</t>
  </si>
  <si>
    <t>xbara.[20]</t>
  </si>
  <si>
    <t>pwm2.fault0</t>
  </si>
  <si>
    <t>xbara.[21]</t>
  </si>
  <si>
    <t>pwm2.fault1</t>
  </si>
  <si>
    <t>xbara.[22]</t>
  </si>
  <si>
    <t>pwm3.fault0</t>
  </si>
  <si>
    <t>xbara.[23]</t>
  </si>
  <si>
    <t>pwm3.fault1</t>
  </si>
  <si>
    <t>xbara.[24]</t>
  </si>
  <si>
    <t>pwm4.fault0</t>
  </si>
  <si>
    <t>xbara.[25]</t>
  </si>
  <si>
    <t>pwm4.fault1</t>
  </si>
  <si>
    <t>Embedded Artists AB</t>
  </si>
  <si>
    <t>Revision</t>
  </si>
  <si>
    <t>Date</t>
  </si>
  <si>
    <t>Changes</t>
  </si>
  <si>
    <t>PA1</t>
  </si>
  <si>
    <t>Original</t>
  </si>
  <si>
    <t>= Reset state</t>
  </si>
  <si>
    <t>= EACOM assigned</t>
  </si>
  <si>
    <t>= Do not change</t>
  </si>
  <si>
    <t>uCOM Predefined Function</t>
  </si>
  <si>
    <t>GPIO_LCDIF_CLK</t>
  </si>
  <si>
    <t>16-bit RGB LCD</t>
  </si>
  <si>
    <t>GPIO_LCDIF_HSYNC</t>
  </si>
  <si>
    <t>GPIO_LCDIF_VSYNC</t>
  </si>
  <si>
    <t>GPIO_LCDIF_ENABLE</t>
  </si>
  <si>
    <t>GPIO_LDCIF_D0</t>
  </si>
  <si>
    <t>GPIO_LDCIF_D1</t>
  </si>
  <si>
    <t>GPIO_LDCIF_D2</t>
  </si>
  <si>
    <t>GPIO_LDCIF_D3</t>
  </si>
  <si>
    <t>GPIO_LDCIF_D4</t>
  </si>
  <si>
    <t>GPIO_LDCIF_D5</t>
  </si>
  <si>
    <t>GPIO_LDCIF_D6</t>
  </si>
  <si>
    <t>GPIO_LDCIF_D7</t>
  </si>
  <si>
    <t>GPIO_LDCIF_D8</t>
  </si>
  <si>
    <t>GPIO_LDCIF_D9</t>
  </si>
  <si>
    <t>GPIO_LDCIF_D10</t>
  </si>
  <si>
    <t>GPIO_LDCIF_D11</t>
  </si>
  <si>
    <t>GPIO_LDCIF_D12</t>
  </si>
  <si>
    <t>GPIO_LDCIF_D13</t>
  </si>
  <si>
    <t>GPIO_LDCIF_D14</t>
  </si>
  <si>
    <t>GPIO_LDCIF_D15</t>
  </si>
  <si>
    <t>GPIO_LDCIF_D16</t>
  </si>
  <si>
    <t>GPIO_LDCIF_D17</t>
  </si>
  <si>
    <t>GPIO_LDCIF_D18</t>
  </si>
  <si>
    <t>GPIO_LDCIF_D19</t>
  </si>
  <si>
    <t>GPIO_LDCIF_D20</t>
  </si>
  <si>
    <t>GPIO_LDCIF_D21</t>
  </si>
  <si>
    <t>GPIO_LDCIF_D22</t>
  </si>
  <si>
    <t>GPIO_LDCIF_D23</t>
  </si>
  <si>
    <t>GPIO_JA72</t>
  </si>
  <si>
    <t>GPIO-CAN_TD</t>
  </si>
  <si>
    <t>GPIO-CAN_RD</t>
  </si>
  <si>
    <t>GPIO-CSI_RST-DATA</t>
  </si>
  <si>
    <t>CSI_RST &amp; 7RPI_DATA</t>
  </si>
  <si>
    <t>GPIO-CSI_PWR-CLK</t>
  </si>
  <si>
    <t>CSI_CTL &amp; 7RPI_CLK</t>
  </si>
  <si>
    <t>GPIO_JA84</t>
  </si>
  <si>
    <t>GPIO_JA86</t>
  </si>
  <si>
    <t>GPIO_JA90</t>
  </si>
  <si>
    <t>GPIO_JA94</t>
  </si>
  <si>
    <t>GPIO_JA96</t>
  </si>
  <si>
    <t>GPIO_JA98</t>
  </si>
  <si>
    <t>GPIO_JA100</t>
  </si>
  <si>
    <t>UART-C_RXD</t>
  </si>
  <si>
    <t>M.2 or Mikrobus UART</t>
  </si>
  <si>
    <t>UART-C_TXD</t>
  </si>
  <si>
    <t>UART-A_RXD</t>
  </si>
  <si>
    <t>Console (UART-A)</t>
  </si>
  <si>
    <t>UART-A_TXD</t>
  </si>
  <si>
    <t>UART-C_CTS-D_RXD</t>
  </si>
  <si>
    <t>M.2 or Mikrobus</t>
  </si>
  <si>
    <t>UART-C_RTS-D_TXD</t>
  </si>
  <si>
    <t>UART-B_RXD</t>
  </si>
  <si>
    <t>Console (UART-B)</t>
  </si>
  <si>
    <t>UART-B_TXD</t>
  </si>
  <si>
    <t>uSD I/F</t>
  </si>
  <si>
    <t>SD-A_CLK</t>
  </si>
  <si>
    <t>SD-A_CMD</t>
  </si>
  <si>
    <t>SD-A_DATA0</t>
  </si>
  <si>
    <t>SD-A_DATA1</t>
  </si>
  <si>
    <t>SD-A_DATA2</t>
  </si>
  <si>
    <t>SD-A_DATA3</t>
  </si>
  <si>
    <t>SD-A_WP</t>
  </si>
  <si>
    <t>SD-A_NCD</t>
  </si>
  <si>
    <t>SD-A_NRST</t>
  </si>
  <si>
    <t>USB_OTG1_OC-GPIO</t>
  </si>
  <si>
    <t>USB OTG I/F</t>
  </si>
  <si>
    <t>USB_OTG1_PWR-GPIO</t>
  </si>
  <si>
    <t>USB_OTG1_VBUS</t>
  </si>
  <si>
    <t>USB_OTG1_DN</t>
  </si>
  <si>
    <t>USB_OTG1_DP</t>
  </si>
  <si>
    <t>USB_OTG1_ID-GPIO</t>
  </si>
  <si>
    <t>USB_OTG2_OC-GPIO</t>
  </si>
  <si>
    <t>USB_OTG2_PWR-GPIO</t>
  </si>
  <si>
    <t>USB_OTG2_VBUS</t>
  </si>
  <si>
    <t>USB Host I/F</t>
  </si>
  <si>
    <t>USB_OTG2_DN</t>
  </si>
  <si>
    <t>USB_OTG2_DP</t>
  </si>
  <si>
    <t>USB_OTG2_ID-GPIO</t>
  </si>
  <si>
    <t>Eth adapter</t>
  </si>
  <si>
    <t>GPIO_C-CTP_IRQ</t>
  </si>
  <si>
    <t>CTP IRQ</t>
  </si>
  <si>
    <t>GPIO_D-CTP_RST</t>
  </si>
  <si>
    <t>CTP RST</t>
  </si>
  <si>
    <t>GPIO_E-ENET_IRQ-MIKROBUS_INT</t>
  </si>
  <si>
    <t>Eth adapter &amp; Mikrobus</t>
  </si>
  <si>
    <t>GPIO_F-ENET_RST</t>
  </si>
  <si>
    <t>GPIO_G</t>
  </si>
  <si>
    <t>GPIO_H</t>
  </si>
  <si>
    <t>GPIO_J</t>
  </si>
  <si>
    <t>Optional QSPI for RT1064</t>
  </si>
  <si>
    <t>GPIO_K</t>
  </si>
  <si>
    <t>GPIO_L</t>
  </si>
  <si>
    <t>GPIO_M-OSC_32_768KHZ</t>
  </si>
  <si>
    <t>SPI-A_SCLK</t>
  </si>
  <si>
    <t>Mikrobus spi</t>
  </si>
  <si>
    <t>SPI-A_MISO</t>
  </si>
  <si>
    <t>SPI-A_MOSI</t>
  </si>
  <si>
    <t>SPI-A_SSEL</t>
  </si>
  <si>
    <t>SPI-B_SCLK</t>
  </si>
  <si>
    <t>SPI-B_MISO</t>
  </si>
  <si>
    <t>SPI-B_MOSI</t>
  </si>
  <si>
    <t>SPI-B_SSEL</t>
  </si>
  <si>
    <t>I2C-A_SCL</t>
  </si>
  <si>
    <t>Multiple places</t>
  </si>
  <si>
    <t>I2C-A_SDA</t>
  </si>
  <si>
    <t>I2C-B_SCL</t>
  </si>
  <si>
    <t>Mikrobus &amp; M.2-E I/F</t>
  </si>
  <si>
    <t>I2C-B_SDA</t>
  </si>
  <si>
    <t>I2C-C_SCL</t>
  </si>
  <si>
    <t>CTP I/F</t>
  </si>
  <si>
    <t>I2C-C_SDA</t>
  </si>
  <si>
    <t>I2C-D_SCL</t>
  </si>
  <si>
    <t>I2C-D_SDA</t>
  </si>
  <si>
    <t>BOOT_MODE0</t>
  </si>
  <si>
    <t>BOOT_MODE1</t>
  </si>
  <si>
    <t>JTAG_TCK</t>
  </si>
  <si>
    <t>JTAG_TMS</t>
  </si>
  <si>
    <t>JTAG_TDI</t>
  </si>
  <si>
    <t>JTAG_TDO</t>
  </si>
  <si>
    <t>JTAG_TRST</t>
  </si>
  <si>
    <t>JTAG_MOD</t>
  </si>
  <si>
    <t>SD-B_CLK</t>
  </si>
  <si>
    <t>M.2-E SDIO I/F</t>
  </si>
  <si>
    <t>SD-B_CMD</t>
  </si>
  <si>
    <t>SD-B_DATA0</t>
  </si>
  <si>
    <t>SD-B_DATA1</t>
  </si>
  <si>
    <t>SD-B_DATA2</t>
  </si>
  <si>
    <t>SD-B_DATA3</t>
  </si>
  <si>
    <t>GPIO-BT_REG_ON_1V8</t>
  </si>
  <si>
    <t>M.2-E I/F</t>
  </si>
  <si>
    <t>GPIO-WL_HOST_WAKE-PCIE_PME_L_1V8_3V3</t>
  </si>
  <si>
    <t>M.2-E Audio I/F</t>
  </si>
  <si>
    <t>GPIO_JC4</t>
  </si>
  <si>
    <t>GPIO_JC6</t>
  </si>
  <si>
    <t>GPIO_JC18</t>
  </si>
  <si>
    <t>QSPI_VCC_1V8</t>
  </si>
  <si>
    <t>QSPIA_NSS0</t>
  </si>
  <si>
    <t>QSPIA_SCLK</t>
  </si>
  <si>
    <t>QSPIA_DATA0</t>
  </si>
  <si>
    <t>QSPIA_DATA1</t>
  </si>
  <si>
    <t>QSPIA_DATA2</t>
  </si>
  <si>
    <t>QSPIA_DATA3</t>
  </si>
  <si>
    <t>MIPI DSI I/F</t>
  </si>
  <si>
    <t>DSI_DN0</t>
  </si>
  <si>
    <t>DSI_DP0</t>
  </si>
  <si>
    <t>DSI_DN1</t>
  </si>
  <si>
    <t>DSI_DP1</t>
  </si>
  <si>
    <t>DSI_CLKN</t>
  </si>
  <si>
    <t>DSI_CLKP</t>
  </si>
  <si>
    <t>CSI_CLKN</t>
  </si>
  <si>
    <t>MIPI CSI camera I/F</t>
  </si>
  <si>
    <t>CSI_CLKP</t>
  </si>
  <si>
    <t>CSI_DN0</t>
  </si>
  <si>
    <t>CSI_DP0</t>
  </si>
  <si>
    <t>CSI_DN1</t>
  </si>
  <si>
    <t>CSI_DP1</t>
  </si>
  <si>
    <t>uCOM connector and pin number</t>
  </si>
  <si>
    <t>i.MX RT1176 Ball Name</t>
  </si>
  <si>
    <t>i.MX RT1176 Ball</t>
  </si>
  <si>
    <t>uCOM pin name (EAuCOM standard name)</t>
  </si>
  <si>
    <t>J12 pin 32</t>
  </si>
  <si>
    <t>J12 pin 33</t>
  </si>
  <si>
    <t>J12 pin 34</t>
  </si>
  <si>
    <t>J12 pin 24</t>
  </si>
  <si>
    <t>J12 pin 25</t>
  </si>
  <si>
    <t>J12 pin 26</t>
  </si>
  <si>
    <t>J12 pin 27</t>
  </si>
  <si>
    <t>J12 pin 28</t>
  </si>
  <si>
    <t>J12 pin 15</t>
  </si>
  <si>
    <t>J12 pin 16</t>
  </si>
  <si>
    <t>J12 pin 17</t>
  </si>
  <si>
    <t>J12 pin 18</t>
  </si>
  <si>
    <t>J12 pin 19</t>
  </si>
  <si>
    <t>J12 pin 20</t>
  </si>
  <si>
    <t>J12 pin 8</t>
  </si>
  <si>
    <t>J12 pin 9</t>
  </si>
  <si>
    <t>J12 pin 10</t>
  </si>
  <si>
    <t>J12 pin 11</t>
  </si>
  <si>
    <t>J12 pin 12</t>
  </si>
  <si>
    <t>J15 pin 36</t>
  </si>
  <si>
    <t>J15 pin 37</t>
  </si>
  <si>
    <t>J15 pin 38</t>
  </si>
  <si>
    <t>J15 pin 12</t>
  </si>
  <si>
    <t>J15 pin 32</t>
  </si>
  <si>
    <t>J15 pin 26</t>
  </si>
  <si>
    <t>J15 pin 31</t>
  </si>
  <si>
    <t>J15 pin 21</t>
  </si>
  <si>
    <t>J15 pin 24</t>
  </si>
  <si>
    <t>J15 pin 25</t>
  </si>
  <si>
    <t>SW3</t>
  </si>
  <si>
    <t>TP2</t>
  </si>
  <si>
    <t>TP3</t>
  </si>
  <si>
    <t>J11 pin 4</t>
  </si>
  <si>
    <t>J11 pin 2</t>
  </si>
  <si>
    <t>J11 pin 8</t>
  </si>
  <si>
    <t>J11 pin 6</t>
  </si>
  <si>
    <t>TP4</t>
  </si>
  <si>
    <t>J33 pin 9</t>
  </si>
  <si>
    <t>J33 pin 11</t>
  </si>
  <si>
    <t>J33 pin 13</t>
  </si>
  <si>
    <t>J33 pin 15</t>
  </si>
  <si>
    <t>J33 pin 17</t>
  </si>
  <si>
    <t>J33 pin 19</t>
  </si>
  <si>
    <t>Pins used on-board for Gigabit Ethernet PHY</t>
  </si>
  <si>
    <t>JD pin 2</t>
  </si>
  <si>
    <t>JD pin 4</t>
  </si>
  <si>
    <t>JD pin 8</t>
  </si>
  <si>
    <t>JD pin 10</t>
  </si>
  <si>
    <t>JD pin 14</t>
  </si>
  <si>
    <t>JD pin 16</t>
  </si>
  <si>
    <t>JD pin 7</t>
  </si>
  <si>
    <t>JD pin 9</t>
  </si>
  <si>
    <t>JD pin 19</t>
  </si>
  <si>
    <t>JD pin 21</t>
  </si>
  <si>
    <t>JD pin 25</t>
  </si>
  <si>
    <t>JD pin 27</t>
  </si>
  <si>
    <t>JB pin 2</t>
  </si>
  <si>
    <t>GPIO_A</t>
  </si>
  <si>
    <t>JB pin 4</t>
  </si>
  <si>
    <t>GPIO_B</t>
  </si>
  <si>
    <t>JB pin 6</t>
  </si>
  <si>
    <t>JB pin 8</t>
  </si>
  <si>
    <t>JB pin 10</t>
  </si>
  <si>
    <t xml:space="preserve">Not connected </t>
  </si>
  <si>
    <t>JB pin 12</t>
  </si>
  <si>
    <t>JB pin 14</t>
  </si>
  <si>
    <t>JB pin 16</t>
  </si>
  <si>
    <t>JB pin 20</t>
  </si>
  <si>
    <t>JB pin 22</t>
  </si>
  <si>
    <t>JB pin 28</t>
  </si>
  <si>
    <t>JB pin 30</t>
  </si>
  <si>
    <t>JB pin 32</t>
  </si>
  <si>
    <t>JB pin 34</t>
  </si>
  <si>
    <t>JB pin 38</t>
  </si>
  <si>
    <t>JB pin 44</t>
  </si>
  <si>
    <t>JB pin 42</t>
  </si>
  <si>
    <t>JB pin 40</t>
  </si>
  <si>
    <t>JB pin 48</t>
  </si>
  <si>
    <t>JB pin 50</t>
  </si>
  <si>
    <t>JB pin 54</t>
  </si>
  <si>
    <t>JB pin 52</t>
  </si>
  <si>
    <t>JB pin 56</t>
  </si>
  <si>
    <t>JB pin 58</t>
  </si>
  <si>
    <t>JB pin 60</t>
  </si>
  <si>
    <t>JB pin 62</t>
  </si>
  <si>
    <t>JB pin 72</t>
  </si>
  <si>
    <t>JB pin 70</t>
  </si>
  <si>
    <t>JB pin 76</t>
  </si>
  <si>
    <t>JB pin 78</t>
  </si>
  <si>
    <t>JB pin 80</t>
  </si>
  <si>
    <t>JB pin 94</t>
  </si>
  <si>
    <t>JB pin 92</t>
  </si>
  <si>
    <t>JB pin 90</t>
  </si>
  <si>
    <t>JB pin 96</t>
  </si>
  <si>
    <t>JB pin 86</t>
  </si>
  <si>
    <t>JB pin 88</t>
  </si>
  <si>
    <t>JB pin 3</t>
  </si>
  <si>
    <t>JB pin 1</t>
  </si>
  <si>
    <t>JB pin 7</t>
  </si>
  <si>
    <t>JB pin 5</t>
  </si>
  <si>
    <t>JB pin 9</t>
  </si>
  <si>
    <t>JB pin 11</t>
  </si>
  <si>
    <t>JB pin 13</t>
  </si>
  <si>
    <t>JB pin 15</t>
  </si>
  <si>
    <t>JB pin 23</t>
  </si>
  <si>
    <t>JB pin 25</t>
  </si>
  <si>
    <t>JB pin 27</t>
  </si>
  <si>
    <t>JB pin 29</t>
  </si>
  <si>
    <t>JB pin 31</t>
  </si>
  <si>
    <t>JB pin 33</t>
  </si>
  <si>
    <t>JB pin 37</t>
  </si>
  <si>
    <t>JB pin 39</t>
  </si>
  <si>
    <t>JB pin 41</t>
  </si>
  <si>
    <t>JB pin 43</t>
  </si>
  <si>
    <t>JB pin 45</t>
  </si>
  <si>
    <t>JB pin 47</t>
  </si>
  <si>
    <t>JB pin 49</t>
  </si>
  <si>
    <t>JB pin 51</t>
  </si>
  <si>
    <t>JB pin 53</t>
  </si>
  <si>
    <t>JB pin 57</t>
  </si>
  <si>
    <t>JB pin 59</t>
  </si>
  <si>
    <t>JB pin 61</t>
  </si>
  <si>
    <t>JB pin 63</t>
  </si>
  <si>
    <t>JB pin 65</t>
  </si>
  <si>
    <t>JB pin 67</t>
  </si>
  <si>
    <t>JC pin 3</t>
  </si>
  <si>
    <t>JC pin 5</t>
  </si>
  <si>
    <t>JC pin 7</t>
  </si>
  <si>
    <t>JC pin 9</t>
  </si>
  <si>
    <t>JC pin 11</t>
  </si>
  <si>
    <t>JC pin 13</t>
  </si>
  <si>
    <t>JC pin 15</t>
  </si>
  <si>
    <t>JC pin 21</t>
  </si>
  <si>
    <t>JC pin 27</t>
  </si>
  <si>
    <t>JC pin 29</t>
  </si>
  <si>
    <t>JC pin 31</t>
  </si>
  <si>
    <t>JC pin 33</t>
  </si>
  <si>
    <t>JC pin 35</t>
  </si>
  <si>
    <t>JC pin 37</t>
  </si>
  <si>
    <t>JC pin 39</t>
  </si>
  <si>
    <t>JC pin 4</t>
  </si>
  <si>
    <t>JC pin 6</t>
  </si>
  <si>
    <t>JC pin 18</t>
  </si>
  <si>
    <t>JC pin 26</t>
  </si>
  <si>
    <t>JC pin 28</t>
  </si>
  <si>
    <t>JC pin 30</t>
  </si>
  <si>
    <t>JC pin 34</t>
  </si>
  <si>
    <t>JC pin 36</t>
  </si>
  <si>
    <t>JC pin 38</t>
  </si>
  <si>
    <t>JC pin 40</t>
  </si>
  <si>
    <t>JB pin 24</t>
  </si>
  <si>
    <t>JA pin 33</t>
  </si>
  <si>
    <t>JA pin 35</t>
  </si>
  <si>
    <t>JA pin 37</t>
  </si>
  <si>
    <t>JA pin 39</t>
  </si>
  <si>
    <t>JA pin 43</t>
  </si>
  <si>
    <t>JA pin 45</t>
  </si>
  <si>
    <t>JA pin 47</t>
  </si>
  <si>
    <t>JA pin 49</t>
  </si>
  <si>
    <t>JA pin 53</t>
  </si>
  <si>
    <t>JA pin 55</t>
  </si>
  <si>
    <t>JA pin 57</t>
  </si>
  <si>
    <t>JA pin 59</t>
  </si>
  <si>
    <t>JA pin 63</t>
  </si>
  <si>
    <t>JA pin 65</t>
  </si>
  <si>
    <t>JA pin 67</t>
  </si>
  <si>
    <t>JA pin 69</t>
  </si>
  <si>
    <t>JA pin 73</t>
  </si>
  <si>
    <t>JA pin 75</t>
  </si>
  <si>
    <t>JA pin 77</t>
  </si>
  <si>
    <t>JA pin 79</t>
  </si>
  <si>
    <t>JA pin 83</t>
  </si>
  <si>
    <t>JA pin 85</t>
  </si>
  <si>
    <t>JA pin 87</t>
  </si>
  <si>
    <t>JA pin 89</t>
  </si>
  <si>
    <t>JA pin 93</t>
  </si>
  <si>
    <t>JA pin 95</t>
  </si>
  <si>
    <t>JA pin 97</t>
  </si>
  <si>
    <t>JA pin 99</t>
  </si>
  <si>
    <t>JA pin 72</t>
  </si>
  <si>
    <t>JA pin 74</t>
  </si>
  <si>
    <t>JA pin 76</t>
  </si>
  <si>
    <t>JA pin 78</t>
  </si>
  <si>
    <t>JA pin 80</t>
  </si>
  <si>
    <t>JA pin 84</t>
  </si>
  <si>
    <t>JA pin 86</t>
  </si>
  <si>
    <t>JA pin 88</t>
  </si>
  <si>
    <t>JA pin 90</t>
  </si>
  <si>
    <t>JA pin 94</t>
  </si>
  <si>
    <t>JA pin 96</t>
  </si>
  <si>
    <t>JA pin 98</t>
  </si>
  <si>
    <t>JA pin 100</t>
  </si>
  <si>
    <t>1.8V</t>
  </si>
  <si>
    <t>1.8V or 3.3V</t>
  </si>
  <si>
    <t>3.3V</t>
  </si>
  <si>
    <t>I/O Voltage</t>
  </si>
  <si>
    <t>Special pins</t>
  </si>
  <si>
    <t>analog</t>
  </si>
  <si>
    <t>3.3V translated</t>
  </si>
  <si>
    <t>JC pin 23 &amp; pin 14</t>
  </si>
  <si>
    <t>JC pin 25 &amp; pin 16</t>
  </si>
  <si>
    <t>GPIO-WL_REG_ON_1V8 &amp; GPIO_JC14</t>
  </si>
  <si>
    <t>GPIO-WL_DEV_WAKE_1V8 &amp; GPIO_JC16</t>
  </si>
  <si>
    <t>Pins used on-board for QSPI, SDRAM and other functions</t>
  </si>
  <si>
    <t>Note#1</t>
  </si>
  <si>
    <t>Note#1: Signal not connected on rev A boards</t>
  </si>
  <si>
    <t>D7, J11 pin 10 via D9, D28</t>
  </si>
  <si>
    <t>Indirectly via USB Hub, J28</t>
  </si>
  <si>
    <t>R180</t>
  </si>
  <si>
    <t>R329, U34 pin 7, J15 pin 56</t>
  </si>
  <si>
    <t>J15 pin 46, JP22 pin 2</t>
  </si>
  <si>
    <t>J15 pin 45, JP21 pin 2</t>
  </si>
  <si>
    <t>J15 pin 28, JP23 pin 2</t>
  </si>
  <si>
    <t>J15 pin 27, JP24 pin 2</t>
  </si>
  <si>
    <t>J15 pin 15</t>
  </si>
  <si>
    <t>J15 pin 63</t>
  </si>
  <si>
    <t>J15 pin 64</t>
  </si>
  <si>
    <t>J15 pin 65</t>
  </si>
  <si>
    <t>J15 pin 62</t>
  </si>
  <si>
    <t>J15 pin 61</t>
  </si>
  <si>
    <t>J15 pin 60</t>
  </si>
  <si>
    <t>J15 pin 16</t>
  </si>
  <si>
    <t>J15 pin 41, JP8 pin 3</t>
  </si>
  <si>
    <t>J15 pin 48, indir. via J29 (USB)</t>
  </si>
  <si>
    <t>J15 pin 47, JP19, indir. via J29 (USB)</t>
  </si>
  <si>
    <t>J15 pin 23</t>
  </si>
  <si>
    <t>J15 pin 35</t>
  </si>
  <si>
    <t>J15 pin 19</t>
  </si>
  <si>
    <t>J15 pin 7</t>
  </si>
  <si>
    <t>J15 pin 8</t>
  </si>
  <si>
    <t>J15 pin 9</t>
  </si>
  <si>
    <t>J15 pin 10</t>
  </si>
  <si>
    <t>J15 pin 11</t>
  </si>
  <si>
    <t>J15 pin 13</t>
  </si>
  <si>
    <t>J15 pin 14</t>
  </si>
  <si>
    <t>J15 pin 30, indir. via J30 (USB)</t>
  </si>
  <si>
    <t>J15 pin 29, JP20, indir. via J30 (USB)</t>
  </si>
  <si>
    <t>J15 pin 74</t>
  </si>
  <si>
    <t>J15 pin 34</t>
  </si>
  <si>
    <t>J15 pin 33</t>
  </si>
  <si>
    <t>J15 pin 71</t>
  </si>
  <si>
    <t>J15 pin 72</t>
  </si>
  <si>
    <t>R334, U34 pin 2, J15 pin 49</t>
  </si>
  <si>
    <t>R331, U34 pin 1, J15 pin 52</t>
  </si>
  <si>
    <t>R333, U34 pin 6, J15 pin 51</t>
  </si>
  <si>
    <t>R332, U34 pin 5, J15 pin 50</t>
  </si>
  <si>
    <t>J15 pin 69</t>
  </si>
  <si>
    <t>J15 pin 70</t>
  </si>
  <si>
    <t>J15 pin 55</t>
  </si>
  <si>
    <t>J15 pin 67, TPH1, SW5</t>
  </si>
  <si>
    <t>(pins in the table below are NOT available if the Gigabit Ethernet PHY is mounted)</t>
  </si>
  <si>
    <t>R330, U34 pin 3, J15 pin 57</t>
  </si>
  <si>
    <t>J15 pin 58</t>
  </si>
  <si>
    <t>J15 pin 75</t>
  </si>
  <si>
    <t>J15 pin 20</t>
  </si>
  <si>
    <t>J15 pin 53</t>
  </si>
  <si>
    <t>J15 pin 54</t>
  </si>
  <si>
    <t>R287, J34</t>
  </si>
  <si>
    <t>R286, J34</t>
  </si>
  <si>
    <t>R288, J34</t>
  </si>
  <si>
    <t>R285, J34</t>
  </si>
  <si>
    <t>J15 pin 66</t>
  </si>
  <si>
    <t>R291, indirectly via J34</t>
  </si>
  <si>
    <t>D27</t>
  </si>
  <si>
    <t>J15 pin 73</t>
  </si>
  <si>
    <t>PA2</t>
  </si>
  <si>
    <t>ACMP1_IN1</t>
  </si>
  <si>
    <t>ACMP1_IN2</t>
  </si>
  <si>
    <t>ACMP1_IN3</t>
  </si>
  <si>
    <t>ACMP1_IN4</t>
  </si>
  <si>
    <t>Analogue input functionality</t>
  </si>
  <si>
    <t>ACMP2_IN2</t>
  </si>
  <si>
    <t>ACMP2_IN3</t>
  </si>
  <si>
    <t>ACMP2_IN4</t>
  </si>
  <si>
    <t>ACMP2_IN1</t>
  </si>
  <si>
    <t>ACMP3_IN1</t>
  </si>
  <si>
    <t>ACMP3_IN4</t>
  </si>
  <si>
    <t>ACMP3_IN3</t>
  </si>
  <si>
    <t>ACMP3_IN2</t>
  </si>
  <si>
    <t>ACMP4_IN1</t>
  </si>
  <si>
    <t>ACMP4_IN2</t>
  </si>
  <si>
    <t>ACMP4_IN4</t>
  </si>
  <si>
    <t>ACMP4_IN3</t>
  </si>
  <si>
    <t>ADC1_CH0A</t>
  </si>
  <si>
    <t>ADC2_CH0A</t>
  </si>
  <si>
    <t>ADC1_CH0B</t>
  </si>
  <si>
    <t>ADC1_CH1A</t>
  </si>
  <si>
    <t>ADC1_CH1B</t>
  </si>
  <si>
    <t>ADC1_CH2A</t>
  </si>
  <si>
    <t>ADC1_CH2B</t>
  </si>
  <si>
    <t>ADC2_CH0B</t>
  </si>
  <si>
    <t>ADC2_CH1A</t>
  </si>
  <si>
    <t>ADC2_CH1B</t>
  </si>
  <si>
    <t>ADC2_CH2A</t>
  </si>
  <si>
    <t>ADC2_CH2B</t>
  </si>
  <si>
    <t>ADC2_CH6A</t>
  </si>
  <si>
    <t>ADC2_CH6B</t>
  </si>
  <si>
    <t>ADC1_CH3A and ADC2_CH3A</t>
  </si>
  <si>
    <t>ADC1_CH3B and ADC2_CH3B</t>
  </si>
  <si>
    <t>ADC1_CH4A and ADC2_CH4A</t>
  </si>
  <si>
    <t>ADC1_CH4B and ADC2_CH4B</t>
  </si>
  <si>
    <t>ADC1_CH5A and ADC2_CH5A</t>
  </si>
  <si>
    <t>ADC1_CH5B and ADC2_CH5B</t>
  </si>
  <si>
    <t>iMX RT1166 and RT1176 uCOM Board pinning</t>
  </si>
  <si>
    <t>Added information about iMX RT1166 uCOM board
Added pinning for uCOM Carrier Board, rev PB2
Corrected MIPI-DSI/CSI information
Added information about analog functionality</t>
  </si>
  <si>
    <t>JB pin 18</t>
  </si>
  <si>
    <t>J15 pin 85</t>
  </si>
  <si>
    <t>J15 pin 83</t>
  </si>
  <si>
    <t>J15 pin 84</t>
  </si>
  <si>
    <t>J15 pin 82</t>
  </si>
  <si>
    <t>J15 pin 80</t>
  </si>
  <si>
    <t>J15 pin 81</t>
  </si>
  <si>
    <t>J15 pin 79</t>
  </si>
  <si>
    <t>J15 pin 40, JP8 pin 2, J23 pin 12</t>
  </si>
  <si>
    <t>J15 pin 39, JP8 pin 1, J23 pin 11</t>
  </si>
  <si>
    <t>J15 pin 17, J20 pin 12, J13 pin 3</t>
  </si>
  <si>
    <t>J15 pin 18, J20 pin 13, J13 pin 2</t>
  </si>
  <si>
    <t>D23/D24, R237, R343</t>
  </si>
  <si>
    <t>D35</t>
  </si>
  <si>
    <t>J23 pin 2</t>
  </si>
  <si>
    <t>J23 pin 8</t>
  </si>
  <si>
    <t>J23 pin 9</t>
  </si>
  <si>
    <t>J23 pin 3</t>
  </si>
  <si>
    <t>J23 pin 5</t>
  </si>
  <si>
    <t>J23 pin 6</t>
  </si>
  <si>
    <t>J20 pin 30 &amp; J19 pin 5</t>
  </si>
  <si>
    <t>J20 pin 29 &amp; J19 pin 6</t>
  </si>
  <si>
    <t>J20 pin 36 &amp; J19 pin 8</t>
  </si>
  <si>
    <t>J20 pin 35 &amp; J19 pin 9</t>
  </si>
  <si>
    <t>J20 pin 33 &amp; J19 pin 2</t>
  </si>
  <si>
    <t>J20 pin 32 &amp; J19 pin 3</t>
  </si>
  <si>
    <t>JP9 pin 3, R254/R335</t>
  </si>
  <si>
    <t>JP9 pin 4, U24 pin 4</t>
  </si>
  <si>
    <t>JP9 pin 5, D36</t>
  </si>
  <si>
    <t>JP9 pin 6, J33 pin 40, J33 pin 66</t>
  </si>
  <si>
    <t>Special boot control (leave open)</t>
  </si>
  <si>
    <t>U4 pin 1</t>
  </si>
  <si>
    <t>U4 pin 8</t>
  </si>
  <si>
    <t>U4 pin 2</t>
  </si>
  <si>
    <t>U4 pin 3</t>
  </si>
  <si>
    <t>U4 pin 6</t>
  </si>
  <si>
    <t>U4 pin 5</t>
  </si>
  <si>
    <t>U4 pin 7</t>
  </si>
  <si>
    <t>Added information about uCOM Carrier Board, rev B</t>
  </si>
  <si>
    <t>PA3</t>
  </si>
  <si>
    <t>Signal access on
uCOM Carrier Board, rev B</t>
  </si>
  <si>
    <t>Signal access on
uCOM Carrier Board, rev PB2-PB3</t>
  </si>
  <si>
    <t>J15 pin 45</t>
  </si>
  <si>
    <t>J15 pin 46</t>
  </si>
  <si>
    <t>JP13 pin 1</t>
  </si>
  <si>
    <t>R289, J34</t>
  </si>
  <si>
    <t>R290, J34</t>
  </si>
  <si>
    <t>Opt. QSPI_VCC</t>
  </si>
  <si>
    <t>J38 pin 21, R323, U4 pin 8</t>
  </si>
  <si>
    <t>Opt. QSPI_SSEL</t>
  </si>
  <si>
    <t>J38 pin 23, U4 pin 1</t>
  </si>
  <si>
    <t>Opt. QSPI_SCLK</t>
  </si>
  <si>
    <t>J38 pin 25, U4 pin 6</t>
  </si>
  <si>
    <t>Opt. QSPI_DATA0</t>
  </si>
  <si>
    <t>J38 pin 27, U4 pin 5</t>
  </si>
  <si>
    <t>Opt. QSPI_DATA1</t>
  </si>
  <si>
    <t>J38 pin 29, U4 pin 2</t>
  </si>
  <si>
    <t>Opt. QSPI_DATA2</t>
  </si>
  <si>
    <t>J38 pin 31, U4 pin 3</t>
  </si>
  <si>
    <t>Opt. QSPI_DATA3</t>
  </si>
  <si>
    <t>J38 pin 32, U4 pin 7</t>
  </si>
  <si>
    <t>R330, U34 pin 3, J15 pin 49</t>
  </si>
  <si>
    <t>J15 pin 50</t>
  </si>
  <si>
    <t>J15 pin 67</t>
  </si>
  <si>
    <t>J14 pin 2</t>
  </si>
  <si>
    <t>J12 pin 30</t>
  </si>
  <si>
    <t>J14 pin 3</t>
  </si>
  <si>
    <t>J14 pin 4</t>
  </si>
  <si>
    <t>J14 pin 5</t>
  </si>
  <si>
    <t>J14 pin 7</t>
  </si>
  <si>
    <t>J14 pin 8</t>
  </si>
  <si>
    <t>J14 pin 9</t>
  </si>
  <si>
    <t>J14 pin 10</t>
  </si>
  <si>
    <t>J14 pin 12</t>
  </si>
  <si>
    <t>J14 pin 13</t>
  </si>
  <si>
    <t>J14 pin 14</t>
  </si>
  <si>
    <t>J14 pin 15</t>
  </si>
  <si>
    <t>J38 pin 5</t>
  </si>
  <si>
    <t>JP9 pin 1</t>
  </si>
  <si>
    <t>J38 pin 6</t>
  </si>
  <si>
    <t>JP9 pin 2</t>
  </si>
  <si>
    <t>J38 pin 15</t>
  </si>
  <si>
    <t>JP9 pin 7</t>
  </si>
  <si>
    <t>JP9 pin 8</t>
  </si>
  <si>
    <t>JP9 pin 9</t>
  </si>
  <si>
    <t>J15 pin 59, TPH1, SW5</t>
  </si>
  <si>
    <t>J15 pin 38, JP22 pin 2</t>
  </si>
  <si>
    <t>J15 pin 37, JP21 pin 2</t>
  </si>
  <si>
    <t>J15 pin 9, J20 pin 12, J13 pin 3</t>
  </si>
  <si>
    <t>J15 pin 10, J20 pin 13, J13 pin 2</t>
  </si>
  <si>
    <t>J15 pin 39, JP19, indir. via J29 (USB)</t>
  </si>
  <si>
    <t>J15 pin 40, indir. via J29 (USB)</t>
  </si>
  <si>
    <t>J15 pin 20, JP23 pin 2</t>
  </si>
  <si>
    <t>J15 pin 19, JP24 pin 2</t>
  </si>
  <si>
    <t>J15 pin 56</t>
  </si>
  <si>
    <t>J15 pin 57</t>
  </si>
  <si>
    <t>J15 pin 52</t>
  </si>
  <si>
    <t>J15 pin 11, J32 pin 2</t>
  </si>
  <si>
    <t>J15 pin 22, indir. via J30 (USB)</t>
  </si>
  <si>
    <t>J15 pin 21, JP20, indir. via J30 (USB)</t>
  </si>
  <si>
    <t>JP32 pin 9</t>
  </si>
  <si>
    <t>JP32 pin 7</t>
  </si>
  <si>
    <t>Grounded via R36</t>
  </si>
  <si>
    <t>JP32 pin 3</t>
  </si>
  <si>
    <t>JP32 pin 5</t>
  </si>
  <si>
    <t>R334, U34 pin 2, J15 pin 41</t>
  </si>
  <si>
    <t>R331, U34 pin 1, J15 pin 44</t>
  </si>
  <si>
    <t>R333, U34 pin 6, J15 pin 43</t>
  </si>
  <si>
    <t>R332, U34 pin 5, J15 pin 42</t>
  </si>
  <si>
    <t>Q30 pin 1, J11 pin 10 via D9, D28</t>
  </si>
  <si>
    <t>J15 pin 47</t>
  </si>
  <si>
    <t>J26 and J27</t>
  </si>
  <si>
    <t>J14 pin 17</t>
  </si>
  <si>
    <t>J14 pin 18</t>
  </si>
  <si>
    <t>J14 pin 19</t>
  </si>
  <si>
    <t>J14 pin 20</t>
  </si>
  <si>
    <t>J14 pin 22</t>
  </si>
  <si>
    <t>J14 pin 23</t>
  </si>
  <si>
    <t>J14 pin 24</t>
  </si>
  <si>
    <t>J14 pin 25</t>
  </si>
  <si>
    <t>J14 pin 27, JP38 pin 1</t>
  </si>
  <si>
    <t>J14 pin 28, JP38 pin 2</t>
  </si>
  <si>
    <t>J14 pin 29</t>
  </si>
  <si>
    <t>J14 pin 30</t>
  </si>
  <si>
    <t>J14 pin 32, JP35 pin 1</t>
  </si>
  <si>
    <t>J14 pin 33, JP35 pin 2</t>
  </si>
  <si>
    <t>J14 pin 34, JP35 pin 3</t>
  </si>
  <si>
    <t>J14 pin 35, JP35 pin 4</t>
  </si>
  <si>
    <t>J15 pin 29</t>
  </si>
  <si>
    <t>J15 pin 30</t>
  </si>
  <si>
    <t>J15 pin 77</t>
  </si>
  <si>
    <t>J15 pin 76</t>
  </si>
  <si>
    <t>D36</t>
  </si>
  <si>
    <t>R254</t>
  </si>
  <si>
    <t>3.3V version of signal at R242</t>
  </si>
  <si>
    <t>R247, R244</t>
  </si>
  <si>
    <t>PA4</t>
  </si>
  <si>
    <t>Reset default mode</t>
  </si>
  <si>
    <t>Reset state: Input/output</t>
  </si>
  <si>
    <t>On-board resistors</t>
  </si>
  <si>
    <t>Input</t>
  </si>
  <si>
    <t>35Kohm Pull-down</t>
  </si>
  <si>
    <t>35Kohm Pull-up</t>
  </si>
  <si>
    <t>Reset on-chip resistors (typical value)</t>
  </si>
  <si>
    <t>Hi-impedance</t>
  </si>
  <si>
    <t>50Kohm Pull-down</t>
  </si>
  <si>
    <t>35-50Kohm Pull-down</t>
  </si>
  <si>
    <t>35-50Kohm Pull-up</t>
  </si>
  <si>
    <t>Pull-down</t>
  </si>
  <si>
    <t>Pull-up</t>
  </si>
  <si>
    <t>Output</t>
  </si>
  <si>
    <t>Output high</t>
  </si>
  <si>
    <t>Output low</t>
  </si>
  <si>
    <t>30Kohm pull-up</t>
  </si>
  <si>
    <t>10Kohm pull-down</t>
  </si>
  <si>
    <t>4.7Kohm Pull-up</t>
  </si>
  <si>
    <t>1.5Kohm Pull-up</t>
  </si>
  <si>
    <t>10Kohm Pull-up</t>
  </si>
  <si>
    <t>Can be driven high with 4.7Kohm.</t>
  </si>
  <si>
    <t>Added information about startup behaviour for each GPIO pin and pull-up/pull-down resistors.</t>
  </si>
  <si>
    <t xml:space="preserve">ARM_CM4_EVENTO </t>
  </si>
  <si>
    <t>ARM_CM4_EVENTI</t>
  </si>
  <si>
    <t>LPSPI5_SOUT</t>
  </si>
  <si>
    <t>LPSPI6_SOUT</t>
  </si>
  <si>
    <t>LPSPI5_SIN</t>
  </si>
  <si>
    <t>LPSPI6_SIN</t>
  </si>
  <si>
    <t>ARM_TRACE_SWO</t>
  </si>
  <si>
    <t>LPSPI1_SOUT</t>
  </si>
  <si>
    <t>LPSPI1_SIN</t>
  </si>
  <si>
    <t>LPSPI3_SOUT</t>
  </si>
  <si>
    <t>LPSPI3_SIN</t>
  </si>
  <si>
    <t>REF_CLK_32K</t>
  </si>
  <si>
    <t>REF_CLK_24M</t>
  </si>
  <si>
    <t>LPSPI2_SOUT</t>
  </si>
  <si>
    <t>LPSPI2_SIN</t>
  </si>
  <si>
    <t>LPSPI4_SOUT</t>
  </si>
  <si>
    <t>LPSPI4_SIN</t>
  </si>
  <si>
    <t>SAI1_TX_DATA03/SAI1_RX_DATA03</t>
  </si>
  <si>
    <t>ARM_CM7_EVENTO</t>
  </si>
  <si>
    <t>ARM_CM7_EVENTI</t>
  </si>
  <si>
    <t>SAI1_TX_DATA01/SAI1_RX_DATA03</t>
  </si>
  <si>
    <t>SAI1_TX_DATA02/SAI1_RX_DATA02</t>
  </si>
  <si>
    <t>ARM_TRACE00</t>
  </si>
  <si>
    <t>ARM_TRACE01</t>
  </si>
  <si>
    <t>ARM_TRACE02</t>
  </si>
  <si>
    <t>ARM_TRACE03</t>
  </si>
  <si>
    <t>ARM_TRACE_CLK</t>
  </si>
  <si>
    <t>SNVS_LP_TAMPER10</t>
  </si>
  <si>
    <t>PA5</t>
  </si>
  <si>
    <t>Verified pin-muxing against latest iMX RT1170 RM from NXP.</t>
  </si>
  <si>
    <t>PA6</t>
  </si>
  <si>
    <t>Corrected GPIO_DISP_B1_01 - _03, row 122-124.</t>
  </si>
  <si>
    <t>PA7</t>
  </si>
  <si>
    <t>Signal access on
uCOM Carrier Board, rev C</t>
  </si>
  <si>
    <t>R329, U34 pin 7, J15 pin 48</t>
  </si>
  <si>
    <t>J15 pin 8, one pad of R341</t>
  </si>
  <si>
    <t>J15 pin 51, R250</t>
  </si>
  <si>
    <t>J15 pin 33, J38 pin 4</t>
  </si>
  <si>
    <t>J15 pin 32, J38 pin 3, J23 pin 12</t>
  </si>
  <si>
    <t>J15 pin 31, J38 pin 1, J23 pin 11</t>
  </si>
  <si>
    <t>J15 pin 74, R348</t>
  </si>
  <si>
    <t>J15 pin 72, R349</t>
  </si>
  <si>
    <t>J15 pin 73, R346</t>
  </si>
  <si>
    <t>J15 pin 71, R347</t>
  </si>
  <si>
    <t>J15 pin 15, J31 pin 4</t>
  </si>
  <si>
    <t>J15 pin 18, J31 pin 3</t>
  </si>
  <si>
    <t>J15 pin 17, J31 pin 6</t>
  </si>
  <si>
    <t>J15 pin 16, J31 pin 5</t>
  </si>
  <si>
    <t>J15 pin 9, J20 pin 12, J13 pin 3, J40 pin 39</t>
  </si>
  <si>
    <t>J15 pin 10, J20 pin 13, J13 pin 2, J40 pin 40</t>
  </si>
  <si>
    <t>J12 pin 13, J40 pin 18</t>
  </si>
  <si>
    <t>J12 pin 14, J40 pin 19</t>
  </si>
  <si>
    <t>J12 pin 15, J40 pin 20</t>
  </si>
  <si>
    <t>J12 pin 16, J40 pin 8</t>
  </si>
  <si>
    <t>J12 pin 17, J40 pin 9</t>
  </si>
  <si>
    <t>J12 pin 18, J40 pin 10</t>
  </si>
  <si>
    <t>J12 pin 19, J40 pin 11</t>
  </si>
  <si>
    <t>J12 pin 20, J40 pin 12</t>
  </si>
  <si>
    <t>J12 pin 5, JP38 pin 1</t>
  </si>
  <si>
    <t>J12 pin 6, JP38 pin 2</t>
  </si>
  <si>
    <t>J12 pin 7</t>
  </si>
  <si>
    <t>J12 pin 9, JP35 pin 1</t>
  </si>
  <si>
    <t>J12 pin 10, JP35 pin 2</t>
  </si>
  <si>
    <t>J12 pin 11, JP35 pin 3</t>
  </si>
  <si>
    <t>J12 pin 12, JP35 pin 4</t>
  </si>
  <si>
    <t>J15 pin 29, JP51 pin 2</t>
  </si>
  <si>
    <t>J15 pin 30, JP51 pin 1</t>
  </si>
  <si>
    <t>J15 pin 24, JP25 pin 2</t>
  </si>
  <si>
    <t>J15 pin 23, JP25 pin 1</t>
  </si>
  <si>
    <t>J15 pin 26, JP26 pin 2</t>
  </si>
  <si>
    <t>J15 pin 25, JP26 pin 1</t>
  </si>
  <si>
    <t>J15 pin 46, JP28 pin 2</t>
  </si>
  <si>
    <t>J15 pin 45, JP28 pin 1</t>
  </si>
  <si>
    <t>J15 pin 27, JP27 pin 1</t>
  </si>
  <si>
    <t>J15 pin 28, JP27 pin 2</t>
  </si>
  <si>
    <t>Q30 pin 1, J11 pin 10 via D9, D28, JP11 pin 3</t>
  </si>
  <si>
    <t>J12 pin 30 (via R53) , J40 pin 30 (via R53)</t>
  </si>
  <si>
    <t>J12 pin 34, J40 pin 34</t>
  </si>
  <si>
    <t>J12 pin 32, J40 pin 32</t>
  </si>
  <si>
    <t>J12 pin 33, J40 pin 33</t>
  </si>
  <si>
    <t>J12 pin 21, J40 pin 24</t>
  </si>
  <si>
    <t>J12 pin 22, J40 pin 25</t>
  </si>
  <si>
    <t>J12 pin 23, J40 pin 26</t>
  </si>
  <si>
    <t>J12 pin 24, J40 pin 27</t>
  </si>
  <si>
    <t>J38 pin 21, R323, (U4 pin 8)</t>
  </si>
  <si>
    <t>GPIO-BT_DEV_WAKE_1V8</t>
  </si>
  <si>
    <t>JC pin 17</t>
  </si>
  <si>
    <t>JC pin 10</t>
  </si>
  <si>
    <t>JC pin 19</t>
  </si>
  <si>
    <t>GPIO_JC10</t>
  </si>
  <si>
    <t>GPIO-BT_HOST_WAKE_1V8</t>
  </si>
  <si>
    <t>JC pin 8</t>
  </si>
  <si>
    <t>GPIO_JC8</t>
  </si>
  <si>
    <t>J38 pin 9</t>
  </si>
  <si>
    <t>D35, J38 pin 11</t>
  </si>
  <si>
    <t>R247, R244, J38 pin 13</t>
  </si>
  <si>
    <t>J38 pin 8</t>
  </si>
  <si>
    <t>Corrected GPIO_EMC_B2_18 (not allocated as ENET) and added uCOM Carrier Board rev C pinning information. Also updated the pinning for iMX RT1176 uCOM rev C.</t>
  </si>
  <si>
    <t>J15 pin 59, R250</t>
  </si>
  <si>
    <t>J12 pin 25, J40 pin 28, JP47 pin 1</t>
  </si>
  <si>
    <t>J12 pin 26, J40 pin 15, JP47 pin 2</t>
  </si>
  <si>
    <t>J12 pin 27, J40 pin 16, JP47 pin 3</t>
  </si>
  <si>
    <t>J12 pin 28, J40 pin 17, JP47 pin 4</t>
  </si>
  <si>
    <t>AUD_MCLK</t>
  </si>
  <si>
    <t>AUD_RXFS</t>
  </si>
  <si>
    <t>AUD_RXC</t>
  </si>
  <si>
    <t>AUD_RXD</t>
  </si>
  <si>
    <t>AUD_TXD</t>
  </si>
  <si>
    <t>AUD_TXC</t>
  </si>
  <si>
    <t>AUD_TXFS</t>
  </si>
  <si>
    <t>PA8</t>
  </si>
  <si>
    <t>Removed "_1V8" and "_1V8_3V3" suffixes of some of the signal names.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</si>
</sst>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¥-411]#,##0.00;[Red]\-[$¥-411]#,##0.00"/>
    <numFmt numFmtId="165" formatCode="mm/dd/yyyy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  <charset val="177"/>
    </font>
    <font>
      <sz val="9"/>
      <name val="Calibri"/>
      <family val="3"/>
      <charset val="134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20"/>
      <color theme="1"/>
      <name val="Calibri"/>
      <family val="2"/>
    </font>
    <font>
      <b/>
      <sz val="10"/>
      <name val="Arial"/>
      <family val="2"/>
    </font>
    <font>
      <sz val="9"/>
      <name val="Calibri"/>
      <family val="2"/>
      <charset val="134"/>
      <scheme val="minor"/>
    </font>
    <font>
      <sz val="10"/>
      <color indexed="10"/>
      <name val="Calibri"/>
      <family val="2"/>
    </font>
    <font>
      <sz val="10"/>
      <color theme="0"/>
      <name val="Calibri"/>
      <family val="2"/>
    </font>
    <font>
      <i/>
      <u/>
      <sz val="10"/>
      <color theme="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b/>
      <i/>
      <sz val="10"/>
      <color theme="0"/>
      <name val="Calibri"/>
      <family val="2"/>
    </font>
    <font>
      <b/>
      <sz val="11"/>
      <color theme="1"/>
      <name val="Calibri"/>
      <family val="3"/>
      <charset val="134"/>
      <scheme val="minor"/>
    </font>
    <font>
      <sz val="11"/>
      <color rgb="FFFF0000"/>
      <name val="Calibri"/>
      <family val="2"/>
      <scheme val="minor"/>
    </font>
    <font>
      <sz val="12"/>
      <name val="宋体"/>
      <charset val="134"/>
    </font>
    <font>
      <b/>
      <sz val="14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57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296A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D5C3D3"/>
        <bgColor indexed="64"/>
      </patternFill>
    </fill>
    <fill>
      <patternFill patternType="solid">
        <fgColor rgb="FFFFEF9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AF3109"/>
        <bgColor indexed="64"/>
      </patternFill>
    </fill>
    <fill>
      <patternFill patternType="solid">
        <fgColor rgb="FFF5B487"/>
        <bgColor indexed="64"/>
      </patternFill>
    </fill>
    <fill>
      <patternFill patternType="solid">
        <fgColor rgb="FF8A45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FFFF00"/>
      </right>
      <top style="thin">
        <color indexed="64"/>
      </top>
      <bottom style="thin">
        <color indexed="64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/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1">
    <xf numFmtId="0" fontId="0" fillId="0" borderId="0"/>
    <xf numFmtId="0" fontId="4" fillId="0" borderId="0"/>
    <xf numFmtId="0" fontId="3" fillId="0" borderId="0"/>
    <xf numFmtId="0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3" fillId="0" borderId="0"/>
    <xf numFmtId="164" fontId="5" fillId="4" borderId="0" applyNumberFormat="0" applyBorder="0" applyAlignment="0" applyProtection="0"/>
    <xf numFmtId="0" fontId="3" fillId="0" borderId="0"/>
    <xf numFmtId="0" fontId="4" fillId="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3" fillId="0" borderId="0"/>
    <xf numFmtId="164" fontId="4" fillId="0" borderId="0"/>
    <xf numFmtId="164" fontId="4" fillId="0" borderId="0"/>
    <xf numFmtId="164" fontId="16" fillId="0" borderId="0"/>
    <xf numFmtId="0" fontId="4" fillId="0" borderId="0" applyNumberFormat="0" applyFill="0" applyBorder="0" applyAlignment="0" applyProtection="0"/>
    <xf numFmtId="0" fontId="35" fillId="0" borderId="0"/>
    <xf numFmtId="0" fontId="3" fillId="0" borderId="0"/>
  </cellStyleXfs>
  <cellXfs count="2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11" applyFont="1" applyAlignment="1">
      <alignment horizontal="left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9" borderId="6" xfId="0" applyFont="1" applyFill="1" applyBorder="1" applyAlignment="1">
      <alignment horizontal="center" vertical="center"/>
    </xf>
    <xf numFmtId="0" fontId="0" fillId="15" borderId="7" xfId="0" applyFill="1" applyBorder="1"/>
    <xf numFmtId="0" fontId="0" fillId="15" borderId="8" xfId="0" applyFill="1" applyBorder="1"/>
    <xf numFmtId="0" fontId="0" fillId="15" borderId="9" xfId="0" applyFill="1" applyBorder="1"/>
    <xf numFmtId="0" fontId="0" fillId="15" borderId="11" xfId="0" applyFill="1" applyBorder="1"/>
    <xf numFmtId="0" fontId="10" fillId="15" borderId="4" xfId="0" applyFont="1" applyFill="1" applyBorder="1" applyAlignment="1">
      <alignment horizontal="center"/>
    </xf>
    <xf numFmtId="0" fontId="10" fillId="15" borderId="6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4" fillId="8" borderId="1" xfId="11" applyFill="1" applyBorder="1" applyAlignment="1">
      <alignment horizontal="left" vertical="center"/>
    </xf>
    <xf numFmtId="0" fontId="0" fillId="0" borderId="16" xfId="0" applyBorder="1"/>
    <xf numFmtId="0" fontId="13" fillId="0" borderId="7" xfId="0" applyFont="1" applyBorder="1" applyAlignment="1">
      <alignment vertical="center"/>
    </xf>
    <xf numFmtId="0" fontId="0" fillId="8" borderId="7" xfId="0" applyFill="1" applyBorder="1"/>
    <xf numFmtId="0" fontId="4" fillId="8" borderId="1" xfId="6" applyNumberFormat="1" applyFill="1" applyBorder="1" applyAlignment="1">
      <alignment horizontal="left" vertical="center"/>
    </xf>
    <xf numFmtId="0" fontId="4" fillId="6" borderId="1" xfId="6" applyNumberFormat="1" applyFill="1" applyBorder="1" applyAlignment="1">
      <alignment horizontal="left" vertical="center"/>
    </xf>
    <xf numFmtId="0" fontId="15" fillId="8" borderId="1" xfId="6" applyNumberFormat="1" applyFont="1" applyFill="1" applyBorder="1" applyAlignment="1">
      <alignment horizontal="left" vertical="center"/>
    </xf>
    <xf numFmtId="0" fontId="6" fillId="12" borderId="7" xfId="4" applyNumberFormat="1" applyFont="1" applyFill="1" applyBorder="1" applyAlignment="1">
      <alignment horizontal="left" vertical="center"/>
    </xf>
    <xf numFmtId="0" fontId="6" fillId="13" borderId="7" xfId="4" applyNumberFormat="1" applyFont="1" applyFill="1" applyBorder="1" applyAlignment="1">
      <alignment horizontal="left" vertical="center"/>
    </xf>
    <xf numFmtId="0" fontId="6" fillId="6" borderId="7" xfId="4" applyNumberFormat="1" applyFont="1" applyFill="1" applyBorder="1" applyAlignment="1">
      <alignment horizontal="left"/>
    </xf>
    <xf numFmtId="0" fontId="6" fillId="14" borderId="7" xfId="4" applyNumberFormat="1" applyFont="1" applyFill="1" applyBorder="1" applyAlignment="1">
      <alignment horizontal="left"/>
    </xf>
    <xf numFmtId="0" fontId="6" fillId="14" borderId="1" xfId="4" applyNumberFormat="1" applyFont="1" applyFill="1" applyBorder="1" applyAlignment="1">
      <alignment horizontal="left"/>
    </xf>
    <xf numFmtId="0" fontId="0" fillId="0" borderId="17" xfId="0" applyBorder="1"/>
    <xf numFmtId="0" fontId="6" fillId="14" borderId="9" xfId="4" applyNumberFormat="1" applyFont="1" applyFill="1" applyBorder="1" applyAlignment="1">
      <alignment horizontal="left"/>
    </xf>
    <xf numFmtId="0" fontId="6" fillId="14" borderId="10" xfId="4" applyNumberFormat="1" applyFont="1" applyFill="1" applyBorder="1" applyAlignment="1">
      <alignment horizontal="left"/>
    </xf>
    <xf numFmtId="0" fontId="3" fillId="0" borderId="7" xfId="11" applyFont="1" applyBorder="1" applyAlignment="1">
      <alignment horizontal="left" vertical="center"/>
    </xf>
    <xf numFmtId="0" fontId="0" fillId="11" borderId="1" xfId="0" applyFill="1" applyBorder="1" applyAlignment="1">
      <alignment horizontal="left" vertical="center"/>
    </xf>
    <xf numFmtId="0" fontId="0" fillId="11" borderId="1" xfId="0" applyFill="1" applyBorder="1" applyAlignment="1">
      <alignment horizontal="right" vertical="center"/>
    </xf>
    <xf numFmtId="0" fontId="0" fillId="11" borderId="10" xfId="0" applyFill="1" applyBorder="1" applyAlignment="1">
      <alignment horizontal="right" vertical="center"/>
    </xf>
    <xf numFmtId="0" fontId="14" fillId="8" borderId="1" xfId="11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0" fillId="0" borderId="1" xfId="0" applyBorder="1"/>
    <xf numFmtId="0" fontId="3" fillId="21" borderId="1" xfId="11" applyFont="1" applyFill="1" applyBorder="1" applyAlignment="1">
      <alignment horizontal="left" vertical="center"/>
    </xf>
    <xf numFmtId="0" fontId="6" fillId="21" borderId="1" xfId="11" applyFont="1" applyFill="1" applyBorder="1" applyAlignment="1">
      <alignment horizontal="left" vertical="center"/>
    </xf>
    <xf numFmtId="0" fontId="0" fillId="21" borderId="1" xfId="0" applyFill="1" applyBorder="1"/>
    <xf numFmtId="0" fontId="4" fillId="21" borderId="1" xfId="6" applyNumberFormat="1" applyFill="1" applyBorder="1" applyAlignment="1">
      <alignment horizontal="left" vertical="center"/>
    </xf>
    <xf numFmtId="0" fontId="0" fillId="21" borderId="1" xfId="0" applyFill="1" applyBorder="1" applyAlignment="1">
      <alignment horizontal="left" vertical="center"/>
    </xf>
    <xf numFmtId="0" fontId="0" fillId="21" borderId="1" xfId="0" applyFill="1" applyBorder="1" applyAlignment="1">
      <alignment vertical="center"/>
    </xf>
    <xf numFmtId="0" fontId="4" fillId="21" borderId="1" xfId="11" applyFill="1" applyBorder="1" applyAlignment="1">
      <alignment horizontal="left" vertical="center"/>
    </xf>
    <xf numFmtId="0" fontId="3" fillId="21" borderId="1" xfId="3" applyFont="1" applyFill="1" applyBorder="1" applyAlignment="1">
      <alignment horizontal="left" vertical="center"/>
    </xf>
    <xf numFmtId="0" fontId="6" fillId="21" borderId="1" xfId="12" applyFont="1" applyFill="1" applyBorder="1" applyAlignment="1">
      <alignment horizontal="left" vertical="center"/>
    </xf>
    <xf numFmtId="0" fontId="0" fillId="21" borderId="1" xfId="3" applyFont="1" applyFill="1" applyBorder="1" applyAlignment="1">
      <alignment horizontal="left" vertical="center"/>
    </xf>
    <xf numFmtId="0" fontId="4" fillId="21" borderId="1" xfId="6" applyNumberFormat="1" applyFill="1" applyBorder="1"/>
    <xf numFmtId="0" fontId="4" fillId="21" borderId="8" xfId="6" applyNumberFormat="1" applyFill="1" applyBorder="1"/>
    <xf numFmtId="0" fontId="0" fillId="21" borderId="8" xfId="0" applyFill="1" applyBorder="1" applyAlignment="1">
      <alignment horizontal="left" vertical="center"/>
    </xf>
    <xf numFmtId="0" fontId="6" fillId="21" borderId="8" xfId="11" applyFont="1" applyFill="1" applyBorder="1" applyAlignment="1">
      <alignment horizontal="left" vertical="center"/>
    </xf>
    <xf numFmtId="0" fontId="4" fillId="21" borderId="8" xfId="11" applyFill="1" applyBorder="1" applyAlignment="1">
      <alignment horizontal="left" vertical="center"/>
    </xf>
    <xf numFmtId="0" fontId="0" fillId="21" borderId="8" xfId="0" applyFill="1" applyBorder="1"/>
    <xf numFmtId="0" fontId="3" fillId="21" borderId="8" xfId="11" applyFont="1" applyFill="1" applyBorder="1" applyAlignment="1">
      <alignment horizontal="left" vertical="center"/>
    </xf>
    <xf numFmtId="0" fontId="3" fillId="21" borderId="10" xfId="11" applyFont="1" applyFill="1" applyBorder="1" applyAlignment="1">
      <alignment horizontal="left" vertical="center"/>
    </xf>
    <xf numFmtId="0" fontId="3" fillId="21" borderId="11" xfId="11" applyFont="1" applyFill="1" applyBorder="1" applyAlignment="1">
      <alignment horizontal="left" vertical="center"/>
    </xf>
    <xf numFmtId="0" fontId="18" fillId="5" borderId="15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8" fillId="9" borderId="13" xfId="0" applyFont="1" applyFill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21" fillId="0" borderId="16" xfId="0" applyFont="1" applyBorder="1"/>
    <xf numFmtId="0" fontId="21" fillId="6" borderId="7" xfId="0" applyFont="1" applyFill="1" applyBorder="1"/>
    <xf numFmtId="0" fontId="21" fillId="15" borderId="1" xfId="0" applyFont="1" applyFill="1" applyBorder="1"/>
    <xf numFmtId="0" fontId="21" fillId="0" borderId="1" xfId="11" applyFont="1" applyBorder="1" applyAlignment="1">
      <alignment horizontal="left" vertical="center"/>
    </xf>
    <xf numFmtId="0" fontId="21" fillId="0" borderId="2" xfId="0" applyFont="1" applyBorder="1"/>
    <xf numFmtId="0" fontId="21" fillId="16" borderId="2" xfId="11" applyFont="1" applyFill="1" applyBorder="1" applyAlignment="1">
      <alignment horizontal="left" vertical="center"/>
    </xf>
    <xf numFmtId="0" fontId="21" fillId="12" borderId="7" xfId="4" applyNumberFormat="1" applyFont="1" applyFill="1" applyBorder="1" applyAlignment="1">
      <alignment horizontal="left" vertical="center"/>
    </xf>
    <xf numFmtId="0" fontId="21" fillId="6" borderId="7" xfId="4" applyNumberFormat="1" applyFont="1" applyFill="1" applyBorder="1" applyAlignment="1">
      <alignment horizontal="left"/>
    </xf>
    <xf numFmtId="0" fontId="21" fillId="14" borderId="7" xfId="4" applyNumberFormat="1" applyFont="1" applyFill="1" applyBorder="1" applyAlignment="1">
      <alignment horizontal="left"/>
    </xf>
    <xf numFmtId="0" fontId="21" fillId="13" borderId="12" xfId="4" applyNumberFormat="1" applyFont="1" applyFill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21" fillId="0" borderId="1" xfId="6" applyNumberFormat="1" applyFont="1" applyBorder="1"/>
    <xf numFmtId="0" fontId="21" fillId="0" borderId="2" xfId="6" applyNumberFormat="1" applyFont="1" applyBorder="1"/>
    <xf numFmtId="0" fontId="21" fillId="0" borderId="1" xfId="12" applyFont="1" applyFill="1" applyBorder="1" applyAlignment="1">
      <alignment horizontal="left" vertical="center"/>
    </xf>
    <xf numFmtId="0" fontId="2" fillId="0" borderId="0" xfId="0" applyFont="1"/>
    <xf numFmtId="0" fontId="21" fillId="8" borderId="1" xfId="11" applyFont="1" applyFill="1" applyBorder="1" applyAlignment="1">
      <alignment horizontal="left" vertical="center"/>
    </xf>
    <xf numFmtId="0" fontId="21" fillId="8" borderId="1" xfId="6" applyNumberFormat="1" applyFont="1" applyFill="1" applyBorder="1" applyAlignment="1">
      <alignment horizontal="left" vertical="center"/>
    </xf>
    <xf numFmtId="0" fontId="21" fillId="6" borderId="1" xfId="6" applyNumberFormat="1" applyFont="1" applyFill="1" applyBorder="1" applyAlignment="1">
      <alignment horizontal="left" vertical="center"/>
    </xf>
    <xf numFmtId="0" fontId="20" fillId="0" borderId="0" xfId="11" applyFont="1" applyAlignment="1">
      <alignment horizontal="left" vertical="center"/>
    </xf>
    <xf numFmtId="0" fontId="21" fillId="14" borderId="1" xfId="4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20" borderId="1" xfId="6" applyNumberFormat="1" applyFont="1" applyFill="1" applyBorder="1" applyAlignment="1">
      <alignment horizontal="left" vertical="center"/>
    </xf>
    <xf numFmtId="0" fontId="21" fillId="0" borderId="2" xfId="6" applyNumberFormat="1" applyFont="1" applyBorder="1" applyAlignment="1">
      <alignment horizontal="left" vertical="center"/>
    </xf>
    <xf numFmtId="0" fontId="1" fillId="0" borderId="1" xfId="0" applyFont="1" applyBorder="1"/>
    <xf numFmtId="0" fontId="23" fillId="23" borderId="1" xfId="3" applyFont="1" applyFill="1" applyBorder="1" applyAlignment="1">
      <alignment horizontal="left" vertical="center"/>
    </xf>
    <xf numFmtId="0" fontId="23" fillId="23" borderId="1" xfId="0" applyFont="1" applyFill="1" applyBorder="1" applyAlignment="1">
      <alignment horizontal="left" vertical="center"/>
    </xf>
    <xf numFmtId="0" fontId="24" fillId="0" borderId="0" xfId="0" applyFont="1"/>
    <xf numFmtId="0" fontId="21" fillId="20" borderId="1" xfId="15" applyNumberFormat="1" applyFont="1" applyFill="1" applyBorder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6" xfId="0" applyFont="1" applyBorder="1"/>
    <xf numFmtId="0" fontId="1" fillId="0" borderId="8" xfId="0" applyFont="1" applyBorder="1"/>
    <xf numFmtId="0" fontId="1" fillId="0" borderId="7" xfId="0" applyFont="1" applyBorder="1"/>
    <xf numFmtId="0" fontId="1" fillId="0" borderId="1" xfId="0" applyFont="1" applyBorder="1" applyAlignment="1">
      <alignment horizontal="center"/>
    </xf>
    <xf numFmtId="0" fontId="1" fillId="16" borderId="2" xfId="0" applyFont="1" applyFill="1" applyBorder="1" applyAlignment="1">
      <alignment horizontal="left" vertical="center"/>
    </xf>
    <xf numFmtId="0" fontId="1" fillId="0" borderId="7" xfId="11" applyFont="1" applyBorder="1" applyAlignment="1">
      <alignment horizontal="left" vertical="center"/>
    </xf>
    <xf numFmtId="0" fontId="1" fillId="0" borderId="7" xfId="0" applyFont="1" applyBorder="1" applyAlignment="1">
      <alignment horizontal="center"/>
    </xf>
    <xf numFmtId="0" fontId="1" fillId="8" borderId="7" xfId="0" applyFont="1" applyFill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11" applyFont="1" applyBorder="1" applyAlignment="1">
      <alignment horizontal="left" vertical="center"/>
    </xf>
    <xf numFmtId="0" fontId="1" fillId="0" borderId="1" xfId="3" applyFont="1" applyBorder="1" applyAlignment="1">
      <alignment horizontal="left" vertical="center"/>
    </xf>
    <xf numFmtId="0" fontId="1" fillId="8" borderId="1" xfId="11" applyFont="1" applyFill="1" applyBorder="1" applyAlignment="1">
      <alignment horizontal="left" vertical="center"/>
    </xf>
    <xf numFmtId="0" fontId="1" fillId="22" borderId="1" xfId="3" applyFont="1" applyFill="1" applyBorder="1" applyAlignment="1">
      <alignment horizontal="left" vertical="center"/>
    </xf>
    <xf numFmtId="0" fontId="1" fillId="11" borderId="1" xfId="0" applyFont="1" applyFill="1" applyBorder="1" applyAlignment="1">
      <alignment horizontal="left" vertical="center"/>
    </xf>
    <xf numFmtId="0" fontId="1" fillId="0" borderId="1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8" fillId="9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8" borderId="4" xfId="0" applyFont="1" applyFill="1" applyBorder="1" applyAlignment="1">
      <alignment horizontal="center"/>
    </xf>
    <xf numFmtId="0" fontId="10" fillId="8" borderId="6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10" fillId="8" borderId="11" xfId="0" applyFont="1" applyFill="1" applyBorder="1" applyAlignment="1">
      <alignment horizontal="center"/>
    </xf>
    <xf numFmtId="0" fontId="25" fillId="19" borderId="4" xfId="0" applyFont="1" applyFill="1" applyBorder="1" applyAlignment="1">
      <alignment horizontal="center"/>
    </xf>
    <xf numFmtId="0" fontId="25" fillId="19" borderId="5" xfId="0" applyFont="1" applyFill="1" applyBorder="1" applyAlignment="1">
      <alignment horizontal="center"/>
    </xf>
    <xf numFmtId="0" fontId="25" fillId="19" borderId="6" xfId="0" applyFont="1" applyFill="1" applyBorder="1" applyAlignment="1">
      <alignment horizontal="center"/>
    </xf>
    <xf numFmtId="0" fontId="10" fillId="0" borderId="7" xfId="0" applyFont="1" applyBorder="1"/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164" fontId="27" fillId="17" borderId="1" xfId="6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vertical="center" wrapText="1"/>
    </xf>
    <xf numFmtId="0" fontId="0" fillId="18" borderId="1" xfId="0" applyFill="1" applyBorder="1" applyAlignment="1">
      <alignment horizontal="center" vertical="center" wrapText="1"/>
    </xf>
    <xf numFmtId="164" fontId="21" fillId="14" borderId="1" xfId="6" applyFont="1" applyFill="1" applyBorder="1" applyAlignment="1">
      <alignment horizontal="left" vertical="center" wrapText="1"/>
    </xf>
    <xf numFmtId="164" fontId="21" fillId="24" borderId="1" xfId="6" applyFont="1" applyFill="1" applyBorder="1" applyAlignment="1">
      <alignment horizontal="left" vertical="center" wrapText="1"/>
    </xf>
    <xf numFmtId="164" fontId="21" fillId="25" borderId="1" xfId="6" applyFont="1" applyFill="1" applyBorder="1" applyAlignment="1">
      <alignment horizontal="left" vertical="center" wrapText="1"/>
    </xf>
    <xf numFmtId="0" fontId="0" fillId="26" borderId="1" xfId="0" applyFill="1" applyBorder="1" applyAlignment="1">
      <alignment horizontal="center" vertical="center" wrapText="1"/>
    </xf>
    <xf numFmtId="164" fontId="21" fillId="27" borderId="1" xfId="6" applyFont="1" applyFill="1" applyBorder="1" applyAlignment="1">
      <alignment horizontal="left" vertical="center" wrapText="1"/>
    </xf>
    <xf numFmtId="164" fontId="28" fillId="28" borderId="1" xfId="16" applyFont="1" applyFill="1" applyBorder="1" applyAlignment="1">
      <alignment horizontal="center" vertical="center" wrapText="1"/>
    </xf>
    <xf numFmtId="164" fontId="21" fillId="7" borderId="1" xfId="6" applyFont="1" applyFill="1" applyBorder="1" applyAlignment="1">
      <alignment horizontal="left" vertical="center" wrapText="1"/>
    </xf>
    <xf numFmtId="164" fontId="29" fillId="28" borderId="1" xfId="16" applyFont="1" applyFill="1" applyBorder="1" applyAlignment="1">
      <alignment horizontal="center" vertical="center" wrapText="1"/>
    </xf>
    <xf numFmtId="164" fontId="27" fillId="29" borderId="1" xfId="6" applyFont="1" applyFill="1" applyBorder="1" applyAlignment="1">
      <alignment vertical="center" wrapText="1"/>
    </xf>
    <xf numFmtId="164" fontId="27" fillId="30" borderId="1" xfId="6" applyFont="1" applyFill="1" applyBorder="1" applyAlignment="1">
      <alignment vertical="center" wrapText="1"/>
    </xf>
    <xf numFmtId="164" fontId="30" fillId="3" borderId="1" xfId="6" applyFont="1" applyFill="1" applyBorder="1" applyAlignment="1">
      <alignment vertical="center" wrapText="1"/>
    </xf>
    <xf numFmtId="164" fontId="21" fillId="31" borderId="1" xfId="6" applyFont="1" applyFill="1" applyBorder="1" applyAlignment="1">
      <alignment horizontal="left" vertical="center" wrapText="1"/>
    </xf>
    <xf numFmtId="164" fontId="31" fillId="2" borderId="1" xfId="6" applyFont="1" applyFill="1" applyBorder="1" applyAlignment="1">
      <alignment horizontal="center" vertical="center" wrapText="1"/>
    </xf>
    <xf numFmtId="164" fontId="28" fillId="17" borderId="1" xfId="6" applyFont="1" applyFill="1" applyBorder="1" applyAlignment="1">
      <alignment horizontal="center" vertical="center" wrapText="1"/>
    </xf>
    <xf numFmtId="164" fontId="27" fillId="28" borderId="1" xfId="6" applyFont="1" applyFill="1" applyBorder="1" applyAlignment="1">
      <alignment vertical="center" wrapText="1"/>
    </xf>
    <xf numFmtId="0" fontId="1" fillId="32" borderId="1" xfId="0" applyFont="1" applyFill="1" applyBorder="1" applyAlignment="1">
      <alignment vertical="center" wrapText="1"/>
    </xf>
    <xf numFmtId="0" fontId="1" fillId="19" borderId="1" xfId="0" applyFont="1" applyFill="1" applyBorder="1" applyAlignment="1">
      <alignment vertical="center" wrapText="1"/>
    </xf>
    <xf numFmtId="0" fontId="0" fillId="33" borderId="0" xfId="0" applyFill="1" applyAlignment="1">
      <alignment horizontal="center" vertical="center" wrapText="1"/>
    </xf>
    <xf numFmtId="0" fontId="0" fillId="34" borderId="1" xfId="0" applyFill="1" applyBorder="1" applyAlignment="1">
      <alignment horizontal="center" vertical="center" wrapText="1"/>
    </xf>
    <xf numFmtId="164" fontId="32" fillId="35" borderId="1" xfId="6" applyFont="1" applyFill="1" applyBorder="1" applyAlignment="1">
      <alignment vertical="center" wrapText="1"/>
    </xf>
    <xf numFmtId="164" fontId="21" fillId="36" borderId="1" xfId="6" applyFont="1" applyFill="1" applyBorder="1" applyAlignment="1">
      <alignment horizontal="left" vertical="center" wrapText="1"/>
    </xf>
    <xf numFmtId="164" fontId="27" fillId="37" borderId="1" xfId="6" applyFont="1" applyFill="1" applyBorder="1" applyAlignment="1">
      <alignment vertical="center" wrapText="1"/>
    </xf>
    <xf numFmtId="0" fontId="10" fillId="0" borderId="7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12" fillId="9" borderId="5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38" borderId="1" xfId="0" applyFill="1" applyBorder="1"/>
    <xf numFmtId="0" fontId="36" fillId="0" borderId="0" xfId="19" applyFont="1" applyAlignment="1">
      <alignment horizontal="left" vertical="top"/>
    </xf>
    <xf numFmtId="0" fontId="4" fillId="0" borderId="0" xfId="19" applyFont="1" applyAlignment="1">
      <alignment vertical="top" wrapText="1"/>
    </xf>
    <xf numFmtId="0" fontId="4" fillId="0" borderId="0" xfId="19" applyFont="1" applyAlignment="1">
      <alignment horizontal="center" vertical="top"/>
    </xf>
    <xf numFmtId="0" fontId="4" fillId="0" borderId="0" xfId="19" applyFont="1" applyAlignment="1">
      <alignment vertical="top"/>
    </xf>
    <xf numFmtId="0" fontId="25" fillId="0" borderId="23" xfId="19" applyFont="1" applyBorder="1" applyAlignment="1">
      <alignment horizontal="center"/>
    </xf>
    <xf numFmtId="0" fontId="25" fillId="0" borderId="23" xfId="19" applyFont="1" applyBorder="1" applyAlignment="1">
      <alignment horizontal="center" wrapText="1"/>
    </xf>
    <xf numFmtId="0" fontId="4" fillId="0" borderId="23" xfId="19" applyFont="1" applyBorder="1" applyAlignment="1">
      <alignment vertical="center" wrapText="1"/>
    </xf>
    <xf numFmtId="0" fontId="4" fillId="0" borderId="23" xfId="19" applyFont="1" applyBorder="1" applyAlignment="1">
      <alignment horizontal="center" vertical="center"/>
    </xf>
    <xf numFmtId="0" fontId="4" fillId="0" borderId="23" xfId="19" applyFont="1" applyBorder="1" applyAlignment="1">
      <alignment horizontal="left" vertical="top" wrapText="1"/>
    </xf>
    <xf numFmtId="0" fontId="4" fillId="0" borderId="23" xfId="19" applyFont="1" applyBorder="1" applyAlignment="1">
      <alignment vertical="top" wrapText="1"/>
    </xf>
    <xf numFmtId="165" fontId="4" fillId="0" borderId="0" xfId="19" applyNumberFormat="1" applyFont="1" applyAlignment="1">
      <alignment vertical="top"/>
    </xf>
    <xf numFmtId="0" fontId="37" fillId="8" borderId="0" xfId="20" quotePrefix="1" applyFont="1" applyFill="1"/>
    <xf numFmtId="0" fontId="37" fillId="38" borderId="0" xfId="20" quotePrefix="1" applyFont="1" applyFill="1"/>
    <xf numFmtId="0" fontId="37" fillId="5" borderId="0" xfId="20" quotePrefix="1" applyFont="1" applyFill="1"/>
    <xf numFmtId="0" fontId="38" fillId="39" borderId="24" xfId="20" applyFont="1" applyFill="1" applyBorder="1" applyAlignment="1">
      <alignment horizontal="left" wrapText="1"/>
    </xf>
    <xf numFmtId="0" fontId="38" fillId="39" borderId="24" xfId="20" applyFont="1" applyFill="1" applyBorder="1" applyAlignment="1">
      <alignment horizontal="center" wrapText="1"/>
    </xf>
    <xf numFmtId="0" fontId="34" fillId="0" borderId="0" xfId="0" applyFont="1"/>
    <xf numFmtId="0" fontId="4" fillId="0" borderId="0" xfId="19" applyFont="1" applyAlignment="1">
      <alignment horizontal="left" vertical="top"/>
    </xf>
    <xf numFmtId="0" fontId="39" fillId="0" borderId="0" xfId="0" applyFont="1"/>
    <xf numFmtId="0" fontId="0" fillId="0" borderId="0" xfId="19" applyFont="1" applyAlignment="1">
      <alignment horizontal="left" vertical="top"/>
    </xf>
    <xf numFmtId="0" fontId="0" fillId="0" borderId="0" xfId="0" applyAlignment="1">
      <alignment wrapText="1"/>
    </xf>
    <xf numFmtId="0" fontId="14" fillId="0" borderId="23" xfId="19" applyFont="1" applyBorder="1" applyAlignment="1">
      <alignment horizontal="center" vertical="center"/>
    </xf>
    <xf numFmtId="14" fontId="14" fillId="0" borderId="23" xfId="19" quotePrefix="1" applyNumberFormat="1" applyFont="1" applyBorder="1" applyAlignment="1">
      <alignment horizontal="center" vertical="center"/>
    </xf>
    <xf numFmtId="0" fontId="6" fillId="0" borderId="0" xfId="0" applyFont="1"/>
    <xf numFmtId="0" fontId="0" fillId="8" borderId="1" xfId="0" applyFill="1" applyBorder="1"/>
    <xf numFmtId="0" fontId="10" fillId="0" borderId="1" xfId="0" applyFont="1" applyBorder="1"/>
    <xf numFmtId="0" fontId="0" fillId="38" borderId="26" xfId="0" applyFill="1" applyBorder="1"/>
    <xf numFmtId="0" fontId="0" fillId="0" borderId="25" xfId="0" applyBorder="1"/>
    <xf numFmtId="0" fontId="0" fillId="0" borderId="3" xfId="0" applyBorder="1"/>
    <xf numFmtId="0" fontId="0" fillId="38" borderId="28" xfId="0" applyFill="1" applyBorder="1"/>
    <xf numFmtId="0" fontId="0" fillId="38" borderId="29" xfId="0" applyFill="1" applyBorder="1"/>
    <xf numFmtId="0" fontId="0" fillId="0" borderId="27" xfId="0" applyBorder="1"/>
    <xf numFmtId="0" fontId="0" fillId="8" borderId="25" xfId="0" applyFill="1" applyBorder="1"/>
    <xf numFmtId="0" fontId="0" fillId="0" borderId="26" xfId="0" applyBorder="1"/>
    <xf numFmtId="0" fontId="0" fillId="8" borderId="28" xfId="0" applyFill="1" applyBorder="1"/>
    <xf numFmtId="0" fontId="0" fillId="5" borderId="26" xfId="0" applyFill="1" applyBorder="1"/>
    <xf numFmtId="0" fontId="0" fillId="5" borderId="1" xfId="0" applyFill="1" applyBorder="1"/>
    <xf numFmtId="0" fontId="0" fillId="0" borderId="2" xfId="0" applyBorder="1"/>
    <xf numFmtId="0" fontId="10" fillId="0" borderId="2" xfId="0" applyFont="1" applyBorder="1"/>
    <xf numFmtId="0" fontId="38" fillId="39" borderId="30" xfId="20" applyFont="1" applyFill="1" applyBorder="1" applyAlignment="1">
      <alignment horizontal="center" wrapText="1"/>
    </xf>
    <xf numFmtId="0" fontId="0" fillId="0" borderId="31" xfId="0" applyBorder="1"/>
    <xf numFmtId="0" fontId="0" fillId="0" borderId="27" xfId="0" applyBorder="1" applyAlignment="1">
      <alignment horizontal="center"/>
    </xf>
    <xf numFmtId="0" fontId="3" fillId="0" borderId="0" xfId="20" applyAlignment="1">
      <alignment horizontal="left"/>
    </xf>
    <xf numFmtId="0" fontId="4" fillId="0" borderId="0" xfId="19" applyFont="1" applyAlignment="1">
      <alignment horizontal="left" vertical="top"/>
    </xf>
    <xf numFmtId="0" fontId="12" fillId="9" borderId="5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24" fillId="0" borderId="0" xfId="0" applyFont="1" applyAlignment="1">
      <alignment horizontal="left"/>
    </xf>
  </cellXfs>
  <cellStyles count="21">
    <cellStyle name="Accent3 2" xfId="9" xr:uid="{00000000-0005-0000-0000-000000000000}"/>
    <cellStyle name="Accent6 2" xfId="12" xr:uid="{00000000-0005-0000-0000-000001000000}"/>
    <cellStyle name="Accent6 2 2" xfId="13" xr:uid="{00000000-0005-0000-0000-000002000000}"/>
    <cellStyle name="Normal" xfId="0" builtinId="0"/>
    <cellStyle name="Normal 10" xfId="2" xr:uid="{00000000-0005-0000-0000-000004000000}"/>
    <cellStyle name="Normal 10 2" xfId="8" xr:uid="{00000000-0005-0000-0000-000005000000}"/>
    <cellStyle name="Normal 12" xfId="20" xr:uid="{00000000-0005-0000-0000-000006000000}"/>
    <cellStyle name="Normal 13" xfId="5" xr:uid="{00000000-0005-0000-0000-000007000000}"/>
    <cellStyle name="Normal 14" xfId="19" xr:uid="{00000000-0005-0000-0000-000008000000}"/>
    <cellStyle name="Normal 19" xfId="10" xr:uid="{00000000-0005-0000-0000-000009000000}"/>
    <cellStyle name="Normal 2" xfId="4" xr:uid="{00000000-0005-0000-0000-00000A000000}"/>
    <cellStyle name="Normal 2 2" xfId="3" xr:uid="{00000000-0005-0000-0000-00000B000000}"/>
    <cellStyle name="Normal 2 2 2" xfId="6" xr:uid="{00000000-0005-0000-0000-00000C000000}"/>
    <cellStyle name="Normal 2 2 2 2" xfId="15" xr:uid="{00000000-0005-0000-0000-00000D000000}"/>
    <cellStyle name="Normal 20" xfId="14" xr:uid="{00000000-0005-0000-0000-00000E000000}"/>
    <cellStyle name="Normal 3" xfId="17" xr:uid="{00000000-0005-0000-0000-00000F000000}"/>
    <cellStyle name="Normal 4" xfId="1" xr:uid="{00000000-0005-0000-0000-000010000000}"/>
    <cellStyle name="Normal 4 2" xfId="7" xr:uid="{00000000-0005-0000-0000-000011000000}"/>
    <cellStyle name="Normal 5" xfId="18" xr:uid="{00000000-0005-0000-0000-000012000000}"/>
    <cellStyle name="Normal_IOMUX_080928 2 2" xfId="11" xr:uid="{00000000-0005-0000-0000-000013000000}"/>
    <cellStyle name="Normal_IOMUX_080928 3" xfId="16" xr:uid="{00000000-0005-0000-0000-000014000000}"/>
  </cellStyles>
  <dxfs count="12">
    <dxf>
      <fill>
        <patternFill>
          <bgColor rgb="FF339966"/>
        </patternFill>
      </fill>
    </dxf>
    <dxf>
      <fill>
        <patternFill>
          <bgColor rgb="FF339966"/>
        </patternFill>
      </fill>
    </dxf>
    <dxf>
      <fill>
        <patternFill>
          <bgColor rgb="FF339966"/>
        </patternFill>
      </fill>
    </dxf>
    <dxf>
      <fill>
        <patternFill>
          <bgColor rgb="FF339966"/>
        </patternFill>
      </fill>
    </dxf>
    <dxf>
      <fill>
        <patternFill>
          <bgColor rgb="FF339966"/>
        </patternFill>
      </fill>
    </dxf>
    <dxf>
      <fill>
        <patternFill>
          <bgColor rgb="FF339966"/>
        </patternFill>
      </fill>
    </dxf>
    <dxf>
      <fill>
        <patternFill>
          <bgColor rgb="FF339966"/>
        </patternFill>
      </fill>
    </dxf>
    <dxf>
      <fill>
        <patternFill>
          <bgColor rgb="FF339966"/>
        </patternFill>
      </fill>
    </dxf>
    <dxf>
      <fill>
        <patternFill>
          <bgColor rgb="FF339966"/>
        </patternFill>
      </fill>
    </dxf>
    <dxf>
      <fill>
        <patternFill>
          <bgColor rgb="FF339966"/>
        </patternFill>
      </fill>
    </dxf>
    <dxf>
      <fill>
        <patternFill>
          <bgColor rgb="FF339966"/>
        </patternFill>
      </fill>
    </dxf>
    <dxf>
      <fill>
        <patternFill>
          <bgColor rgb="FF339966"/>
        </patternFill>
      </fill>
    </dxf>
  </dxfs>
  <tableStyles count="0" defaultTableStyle="TableStyleMedium9" defaultPivotStyle="PivotStyleLight16"/>
  <colors>
    <mruColors>
      <color rgb="FFFF3399"/>
      <color rgb="FFFFCCFF"/>
      <color rgb="FF00FFCC"/>
      <color rgb="FFEBE600"/>
      <color rgb="FFF8F8F8"/>
      <color rgb="FFFFFFFF"/>
      <color rgb="FFCC99FF"/>
      <color rgb="FF969696"/>
      <color rgb="FFFFEF9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49586\iMX6Sx\RT\System%20&amp;%20Architecture\Integration\Rabbit_N0-0.1\imx6rt_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630\Desktop\SoC\Pele\PINMUX\rigel_io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630\Desktop\SoC\Pele\PINMUX\pele_io_apr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630\Desktop\SoC\Pele\PINMUX\pele_io_from_megrez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630\Desktop\SoC\Pele\PINMUX\Pele_PINMUX_v1.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note"/>
      <sheetName val="analysis"/>
      <sheetName val="die"/>
      <sheetName val="ioring"/>
      <sheetName val="iomux"/>
      <sheetName val="WEIM"/>
      <sheetName val="module"/>
      <sheetName val="instance"/>
      <sheetName val="pad_settings"/>
      <sheetName val="pads"/>
      <sheetName val="param"/>
      <sheetName val="gpr"/>
      <sheetName val="gpr_snvs"/>
      <sheetName val="iomux_cell"/>
      <sheetName val="testbench"/>
      <sheetName val="hwctl"/>
      <sheetName val="observe"/>
      <sheetName val="scenario"/>
      <sheetName val="L-B-R-T pin order"/>
      <sheetName val="BGA10x10"/>
      <sheetName val="BSDL"/>
      <sheetName val="IBIS"/>
      <sheetName val="esd_var"/>
      <sheetName val="esd"/>
      <sheetName val="power"/>
      <sheetName val="pad_ports"/>
      <sheetName val="emi setting"/>
      <sheetName val="vers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A2" t="str">
            <v>NONE</v>
          </cell>
        </row>
        <row r="3">
          <cell r="A3" t="str">
            <v>PADN</v>
          </cell>
        </row>
        <row r="4">
          <cell r="A4" t="str">
            <v>GPIO_RST</v>
          </cell>
        </row>
        <row r="5">
          <cell r="A5" t="str">
            <v>GPIOT_RST</v>
          </cell>
        </row>
        <row r="6">
          <cell r="A6" t="str">
            <v>GPIO</v>
          </cell>
        </row>
        <row r="7">
          <cell r="A7" t="str">
            <v>GPIOT</v>
          </cell>
        </row>
        <row r="8">
          <cell r="A8" t="str">
            <v>GPIO2</v>
          </cell>
        </row>
        <row r="9">
          <cell r="A9" t="str">
            <v>OVDDHI</v>
          </cell>
        </row>
        <row r="10">
          <cell r="A10" t="str">
            <v>OVDDLO</v>
          </cell>
        </row>
        <row r="11">
          <cell r="A11" t="str">
            <v>OVSS2</v>
          </cell>
        </row>
        <row r="12">
          <cell r="A12" t="str">
            <v>GPIO2T</v>
          </cell>
        </row>
        <row r="13">
          <cell r="A13" t="str">
            <v>DDR_CKE</v>
          </cell>
        </row>
        <row r="14">
          <cell r="A14" t="str">
            <v>DDR</v>
          </cell>
        </row>
        <row r="15">
          <cell r="A15" t="str">
            <v>DDRCLK</v>
          </cell>
        </row>
        <row r="16">
          <cell r="A16" t="str">
            <v>ZQPAD</v>
          </cell>
        </row>
        <row r="17">
          <cell r="A17" t="str">
            <v>LVDS_OLD</v>
          </cell>
        </row>
        <row r="18">
          <cell r="A18" t="str">
            <v>ANALOG</v>
          </cell>
        </row>
        <row r="19">
          <cell r="A19" t="str">
            <v>ANALOGT</v>
          </cell>
        </row>
        <row r="20">
          <cell r="A20" t="str">
            <v>an_std_esd_tc_rr</v>
          </cell>
        </row>
        <row r="21">
          <cell r="A21" t="str">
            <v>an_std_rr</v>
          </cell>
        </row>
        <row r="22">
          <cell r="A22" t="str">
            <v>VREF</v>
          </cell>
        </row>
        <row r="23">
          <cell r="A23" t="str">
            <v>PAD_HEAD</v>
          </cell>
        </row>
        <row r="24">
          <cell r="A24" t="str">
            <v>PCIE</v>
          </cell>
        </row>
        <row r="25">
          <cell r="A25" t="str">
            <v>anatop</v>
          </cell>
        </row>
        <row r="26">
          <cell r="A26" t="str">
            <v>bump_top_1_ref_and_alt_200b</v>
          </cell>
        </row>
        <row r="27">
          <cell r="A27" t="str">
            <v>post_cln40lp</v>
          </cell>
        </row>
        <row r="28">
          <cell r="A28" t="str">
            <v>sata2_1_top</v>
          </cell>
        </row>
        <row r="29">
          <cell r="A29" t="str">
            <v>snvs_lp_wrapper</v>
          </cell>
        </row>
        <row r="30">
          <cell r="A30" t="str">
            <v>HDMI_TX</v>
          </cell>
        </row>
        <row r="31">
          <cell r="A31" t="str">
            <v>LVDS</v>
          </cell>
        </row>
        <row r="32">
          <cell r="A32" t="str">
            <v>mipi_core</v>
          </cell>
        </row>
        <row r="33">
          <cell r="A33" t="str">
            <v>fa_test_struct_cmos040</v>
          </cell>
        </row>
        <row r="34">
          <cell r="A34" t="str">
            <v>ssp_pads_wb_7m5x1z_25v_resref_x1</v>
          </cell>
        </row>
        <row r="35">
          <cell r="A35" t="str">
            <v>ssp_pads_x1</v>
          </cell>
        </row>
        <row r="36">
          <cell r="A36" t="str">
            <v>ssp_x1</v>
          </cell>
        </row>
        <row r="37">
          <cell r="A37" t="str">
            <v>vpu</v>
          </cell>
        </row>
        <row r="38">
          <cell r="A38" t="str">
            <v>mlb_phy</v>
          </cell>
        </row>
        <row r="39">
          <cell r="A39" t="str">
            <v>gpu3d</v>
          </cell>
        </row>
        <row r="40">
          <cell r="A40" t="str">
            <v>fastmix</v>
          </cell>
        </row>
        <row r="41">
          <cell r="A41" t="str">
            <v>simba</v>
          </cell>
        </row>
        <row r="42">
          <cell r="A42" t="str">
            <v>CORNER</v>
          </cell>
        </row>
        <row r="43">
          <cell r="A43" t="str">
            <v>CORNER_DDR</v>
          </cell>
        </row>
        <row r="52">
          <cell r="A52" t="str">
            <v>LVIO</v>
          </cell>
        </row>
        <row r="53">
          <cell r="A53" t="str">
            <v>HVIO</v>
          </cell>
        </row>
        <row r="54">
          <cell r="A54" t="str">
            <v>UHIO</v>
          </cell>
        </row>
        <row r="55">
          <cell r="A55" t="str">
            <v>I2C</v>
          </cell>
        </row>
        <row r="57">
          <cell r="A57" t="str">
            <v>VDD</v>
          </cell>
        </row>
        <row r="58">
          <cell r="A58" t="str">
            <v>VDD_NOAP_DDR_ATX</v>
          </cell>
        </row>
        <row r="59">
          <cell r="A59" t="str">
            <v>VDD_CODEX</v>
          </cell>
        </row>
        <row r="60">
          <cell r="A60" t="str">
            <v>VSS</v>
          </cell>
        </row>
        <row r="61">
          <cell r="A61" t="str">
            <v>VSS_CODEX</v>
          </cell>
        </row>
        <row r="62">
          <cell r="A62" t="str">
            <v>VSS_CODEX_NOBSR</v>
          </cell>
        </row>
        <row r="63">
          <cell r="A63" t="str">
            <v>VDDCORE</v>
          </cell>
        </row>
        <row r="64">
          <cell r="A64" t="str">
            <v>VDDCORE_NOAP</v>
          </cell>
        </row>
        <row r="65">
          <cell r="A65" t="str">
            <v>VDDCORE_NOAP_DDR_ATX</v>
          </cell>
        </row>
        <row r="66">
          <cell r="A66" t="str">
            <v>VSSCORE</v>
          </cell>
        </row>
        <row r="67">
          <cell r="A67" t="str">
            <v>VDDCORE2</v>
          </cell>
        </row>
        <row r="68">
          <cell r="A68" t="str">
            <v>VDDCORE2_CODEX</v>
          </cell>
        </row>
        <row r="69">
          <cell r="A69" t="str">
            <v>VSSCORE2</v>
          </cell>
        </row>
        <row r="71">
          <cell r="A71" t="str">
            <v>OVDD2P5</v>
          </cell>
        </row>
        <row r="72">
          <cell r="A72" t="str">
            <v>OVDD_DDR</v>
          </cell>
        </row>
        <row r="73">
          <cell r="A73" t="str">
            <v>OVSS_DDR</v>
          </cell>
        </row>
        <row r="74">
          <cell r="A74" t="str">
            <v>OVSS_DDR_R</v>
          </cell>
        </row>
        <row r="75">
          <cell r="A75" t="str">
            <v>OVSS_DDR_R_NOAP</v>
          </cell>
        </row>
        <row r="76">
          <cell r="A76" t="str">
            <v>OVDD</v>
          </cell>
        </row>
        <row r="77">
          <cell r="A77" t="str">
            <v>OVSS</v>
          </cell>
        </row>
        <row r="78">
          <cell r="A78" t="str">
            <v>OVSS_R</v>
          </cell>
        </row>
        <row r="79">
          <cell r="A79" t="str">
            <v>OVSS_R_NOAP</v>
          </cell>
        </row>
        <row r="80">
          <cell r="A80" t="str">
            <v>OVDDUSB</v>
          </cell>
        </row>
        <row r="81">
          <cell r="A81" t="str">
            <v>OVSSUSB</v>
          </cell>
        </row>
        <row r="82">
          <cell r="A82" t="str">
            <v>OVDDUSBTC</v>
          </cell>
        </row>
        <row r="83">
          <cell r="A83" t="str">
            <v>OVSSUSBTC</v>
          </cell>
        </row>
        <row r="85">
          <cell r="A85" t="str">
            <v>DDR3</v>
          </cell>
        </row>
        <row r="86">
          <cell r="A86" t="str">
            <v>DDR3CLK</v>
          </cell>
        </row>
        <row r="87">
          <cell r="A87" t="str">
            <v>CALIBRATION</v>
          </cell>
        </row>
        <row r="88">
          <cell r="A88" t="str">
            <v>DDR2</v>
          </cell>
        </row>
        <row r="89">
          <cell r="A89" t="str">
            <v>DDR2CLK</v>
          </cell>
        </row>
        <row r="90">
          <cell r="A90" t="str">
            <v>LPDDR2</v>
          </cell>
        </row>
        <row r="91">
          <cell r="A91" t="str">
            <v>LPDDR2CLK</v>
          </cell>
        </row>
        <row r="92">
          <cell r="A92" t="str">
            <v>LPDDR2CALIB</v>
          </cell>
        </row>
        <row r="95">
          <cell r="A95" t="str">
            <v>ANALOG25</v>
          </cell>
        </row>
        <row r="96">
          <cell r="A96" t="str">
            <v>ANALOG50</v>
          </cell>
        </row>
        <row r="97">
          <cell r="A97" t="str">
            <v>ANALOGNOESD</v>
          </cell>
        </row>
        <row r="98">
          <cell r="A98" t="str">
            <v>ANALOGESD</v>
          </cell>
        </row>
        <row r="99">
          <cell r="A99" t="str">
            <v>ANALOGESD_CODEX</v>
          </cell>
        </row>
        <row r="100">
          <cell r="A100" t="str">
            <v>SATA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version"/>
      <sheetName val="statistics"/>
      <sheetName val="ring"/>
      <sheetName val="arik.mux"/>
      <sheetName val="arik.soc_level"/>
      <sheetName val="mux"/>
      <sheetName val="iospec"/>
      <sheetName val="pin"/>
      <sheetName val="module"/>
      <sheetName val="scenario"/>
      <sheetName val="instance"/>
      <sheetName val="pad_settings"/>
      <sheetName val="data"/>
      <sheetName val="param"/>
      <sheetName val="gpr"/>
      <sheetName val="iomux_cell"/>
      <sheetName val="testbench"/>
      <sheetName val="hwctl"/>
      <sheetName val="observe"/>
      <sheetName val="iotypes"/>
      <sheetName val="coord"/>
      <sheetName val="416MAPBGA"/>
      <sheetName val="IBIS"/>
      <sheetName val="416MAPBGA.RLC"/>
      <sheetName val="esd_var"/>
      <sheetName val="esd"/>
      <sheetName val="usecase"/>
      <sheetName val="usecheck"/>
      <sheetName val="DataSheet"/>
      <sheetName val="report"/>
      <sheetName val="power"/>
      <sheetName val="pad_ports"/>
      <sheetName val="WEIM"/>
      <sheetName val="emi setting"/>
      <sheetName val="note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I1" t="str">
            <v>ALT0 Mode</v>
          </cell>
        </row>
      </sheetData>
      <sheetData sheetId="7">
        <row r="3">
          <cell r="AD3" t="str">
            <v>#ANATOP_USBPHY2_TSTI_TX_DN</v>
          </cell>
        </row>
      </sheetData>
      <sheetData sheetId="8">
        <row r="1">
          <cell r="I1" t="str">
            <v>ALT0 Mode</v>
          </cell>
          <cell r="K1" t="str">
            <v>ALT1 Mode</v>
          </cell>
          <cell r="M1" t="str">
            <v>ALT2 Mode</v>
          </cell>
          <cell r="O1" t="str">
            <v>ALT3 Mode</v>
          </cell>
          <cell r="Q1" t="str">
            <v>ALT4 Mode</v>
          </cell>
          <cell r="S1" t="str">
            <v>ALT5 Mode</v>
          </cell>
          <cell r="U1" t="str">
            <v>ALT6 Mode</v>
          </cell>
          <cell r="X1" t="str">
            <v>ALT7 Mode</v>
          </cell>
        </row>
        <row r="2">
          <cell r="I2" t="str">
            <v>Instance</v>
          </cell>
          <cell r="J2" t="str">
            <v>Port</v>
          </cell>
          <cell r="K2" t="str">
            <v>Instance</v>
          </cell>
          <cell r="L2" t="str">
            <v>Port</v>
          </cell>
          <cell r="M2" t="str">
            <v>Instance</v>
          </cell>
          <cell r="N2" t="str">
            <v>Port</v>
          </cell>
          <cell r="O2" t="str">
            <v>Instance</v>
          </cell>
          <cell r="P2" t="str">
            <v>Port</v>
          </cell>
          <cell r="Q2" t="str">
            <v>Instance</v>
          </cell>
          <cell r="R2" t="str">
            <v>Port</v>
          </cell>
          <cell r="S2" t="str">
            <v>Instance</v>
          </cell>
          <cell r="T2" t="str">
            <v>Port</v>
          </cell>
          <cell r="U2" t="str">
            <v>Instance</v>
          </cell>
          <cell r="V2" t="str">
            <v>Port</v>
          </cell>
          <cell r="W2" t="str">
            <v>Special EN</v>
          </cell>
          <cell r="X2" t="str">
            <v>Instance</v>
          </cell>
          <cell r="Y2" t="str">
            <v>Port</v>
          </cell>
          <cell r="Z2" t="str">
            <v>Special EN</v>
          </cell>
        </row>
        <row r="3">
          <cell r="C3" t="str">
            <v>pads0</v>
          </cell>
          <cell r="E3" t="str">
            <v>HARDMACRO</v>
          </cell>
          <cell r="J3" t="str">
            <v>gd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 t="e">
            <v>#N/A</v>
          </cell>
          <cell r="AL3" t="str">
            <v>NA</v>
          </cell>
          <cell r="AN3" t="str">
            <v>NA</v>
          </cell>
          <cell r="AP3" t="str">
            <v>NA</v>
          </cell>
          <cell r="AR3" t="str">
            <v>NA</v>
          </cell>
          <cell r="AT3" t="str">
            <v>NA</v>
          </cell>
          <cell r="AV3" t="str">
            <v>NA</v>
          </cell>
          <cell r="AX3" t="str">
            <v>NA</v>
          </cell>
          <cell r="AZ3" t="str">
            <v>NA</v>
          </cell>
          <cell r="BB3" t="str">
            <v>NA</v>
          </cell>
          <cell r="BD3" t="str">
            <v>NA</v>
          </cell>
          <cell r="BF3" t="str">
            <v>NA</v>
          </cell>
          <cell r="BH3" t="str">
            <v>NA</v>
          </cell>
          <cell r="BW3">
            <v>-1499</v>
          </cell>
          <cell r="BX3">
            <v>2792.7249999999999</v>
          </cell>
          <cell r="CI3" t="str">
            <v>PCIE_GND</v>
          </cell>
        </row>
        <row r="4">
          <cell r="C4" t="str">
            <v>pcie_rxp</v>
          </cell>
          <cell r="E4">
            <v>0</v>
          </cell>
          <cell r="J4" t="str">
            <v>rx0_p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 t="e">
            <v>#N/A</v>
          </cell>
          <cell r="AL4" t="str">
            <v>NA</v>
          </cell>
          <cell r="AN4" t="str">
            <v>NA</v>
          </cell>
          <cell r="AP4" t="str">
            <v>NA</v>
          </cell>
          <cell r="AR4" t="str">
            <v>NA</v>
          </cell>
          <cell r="AT4" t="str">
            <v>NA</v>
          </cell>
          <cell r="AV4" t="str">
            <v>NA</v>
          </cell>
          <cell r="AX4" t="str">
            <v>NA</v>
          </cell>
          <cell r="AZ4" t="str">
            <v>NA</v>
          </cell>
          <cell r="BB4" t="str">
            <v>NA</v>
          </cell>
          <cell r="BD4" t="str">
            <v>NA</v>
          </cell>
          <cell r="BF4" t="str">
            <v>NA</v>
          </cell>
          <cell r="BH4" t="str">
            <v>NA</v>
          </cell>
          <cell r="BW4">
            <v>-1405</v>
          </cell>
          <cell r="BX4">
            <v>2792.7249999999999</v>
          </cell>
          <cell r="CI4" t="str">
            <v>PCIE_RXP</v>
          </cell>
        </row>
        <row r="5">
          <cell r="C5" t="str">
            <v>pcie_vp</v>
          </cell>
          <cell r="E5">
            <v>0</v>
          </cell>
          <cell r="J5" t="str">
            <v>vp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 t="e">
            <v>#N/A</v>
          </cell>
          <cell r="AL5" t="str">
            <v>NA</v>
          </cell>
          <cell r="AN5" t="str">
            <v>NA</v>
          </cell>
          <cell r="AP5" t="str">
            <v>NA</v>
          </cell>
          <cell r="AR5" t="str">
            <v>NA</v>
          </cell>
          <cell r="AT5" t="str">
            <v>NA</v>
          </cell>
          <cell r="AV5" t="str">
            <v>NA</v>
          </cell>
          <cell r="AX5" t="str">
            <v>NA</v>
          </cell>
          <cell r="AZ5" t="str">
            <v>NA</v>
          </cell>
          <cell r="BB5" t="str">
            <v>NA</v>
          </cell>
          <cell r="BD5" t="str">
            <v>NA</v>
          </cell>
          <cell r="BF5" t="str">
            <v>NA</v>
          </cell>
          <cell r="BH5" t="str">
            <v>NA</v>
          </cell>
          <cell r="BW5">
            <v>-1452</v>
          </cell>
          <cell r="BX5">
            <v>2792.7249999999999</v>
          </cell>
          <cell r="CI5" t="str">
            <v>PCIE_VP</v>
          </cell>
        </row>
        <row r="6">
          <cell r="C6" t="str">
            <v>pcie_rxm</v>
          </cell>
          <cell r="E6">
            <v>0</v>
          </cell>
          <cell r="J6" t="str">
            <v>rx0_m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 t="e">
            <v>#N/A</v>
          </cell>
          <cell r="AL6" t="str">
            <v>NA</v>
          </cell>
          <cell r="AN6" t="str">
            <v>NA</v>
          </cell>
          <cell r="AP6" t="str">
            <v>NA</v>
          </cell>
          <cell r="AR6" t="str">
            <v>NA</v>
          </cell>
          <cell r="AT6" t="str">
            <v>NA</v>
          </cell>
          <cell r="AV6" t="str">
            <v>NA</v>
          </cell>
          <cell r="AX6" t="str">
            <v>NA</v>
          </cell>
          <cell r="AZ6" t="str">
            <v>NA</v>
          </cell>
          <cell r="BB6" t="str">
            <v>NA</v>
          </cell>
          <cell r="BD6" t="str">
            <v>NA</v>
          </cell>
          <cell r="BF6" t="str">
            <v>NA</v>
          </cell>
          <cell r="BH6" t="str">
            <v>NA</v>
          </cell>
          <cell r="BW6">
            <v>-1311</v>
          </cell>
          <cell r="BX6">
            <v>2792.7249999999999</v>
          </cell>
          <cell r="CI6" t="str">
            <v>PCIE_RXM</v>
          </cell>
        </row>
        <row r="7">
          <cell r="C7" t="str">
            <v>pcie_gnd__1</v>
          </cell>
          <cell r="E7">
            <v>0</v>
          </cell>
          <cell r="J7" t="str">
            <v>gd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 t="e">
            <v>#N/A</v>
          </cell>
          <cell r="AL7" t="str">
            <v>NA</v>
          </cell>
          <cell r="AN7" t="str">
            <v>NA</v>
          </cell>
          <cell r="AP7" t="str">
            <v>NA</v>
          </cell>
          <cell r="AR7" t="str">
            <v>NA</v>
          </cell>
          <cell r="AT7" t="str">
            <v>NA</v>
          </cell>
          <cell r="AV7" t="str">
            <v>NA</v>
          </cell>
          <cell r="AX7" t="str">
            <v>NA</v>
          </cell>
          <cell r="AZ7" t="str">
            <v>NA</v>
          </cell>
          <cell r="BB7" t="str">
            <v>NA</v>
          </cell>
          <cell r="BD7" t="str">
            <v>NA</v>
          </cell>
          <cell r="BF7" t="str">
            <v>NA</v>
          </cell>
          <cell r="BH7" t="str">
            <v>NA</v>
          </cell>
          <cell r="BW7">
            <v>-1823</v>
          </cell>
          <cell r="BX7">
            <v>2792.7249999999999</v>
          </cell>
          <cell r="CI7" t="str">
            <v>PCIE_GND</v>
          </cell>
        </row>
        <row r="8">
          <cell r="C8" t="str">
            <v>pcie_txp</v>
          </cell>
          <cell r="E8">
            <v>0</v>
          </cell>
          <cell r="J8" t="str">
            <v>tx0_p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 t="e">
            <v>#N/A</v>
          </cell>
          <cell r="AL8" t="str">
            <v>NA</v>
          </cell>
          <cell r="AN8" t="str">
            <v>NA</v>
          </cell>
          <cell r="AP8" t="str">
            <v>NA</v>
          </cell>
          <cell r="AR8" t="str">
            <v>NA</v>
          </cell>
          <cell r="AT8" t="str">
            <v>NA</v>
          </cell>
          <cell r="AV8" t="str">
            <v>NA</v>
          </cell>
          <cell r="AX8" t="str">
            <v>NA</v>
          </cell>
          <cell r="AZ8" t="str">
            <v>NA</v>
          </cell>
          <cell r="BB8" t="str">
            <v>NA</v>
          </cell>
          <cell r="BD8" t="str">
            <v>NA</v>
          </cell>
          <cell r="BF8" t="str">
            <v>NA</v>
          </cell>
          <cell r="BH8" t="str">
            <v>NA</v>
          </cell>
          <cell r="BW8">
            <v>-1358</v>
          </cell>
          <cell r="BX8">
            <v>2792.7249999999999</v>
          </cell>
          <cell r="CI8" t="str">
            <v>PCIE_TXP</v>
          </cell>
        </row>
        <row r="9">
          <cell r="C9" t="str">
            <v>pcie_vptx</v>
          </cell>
          <cell r="E9">
            <v>0</v>
          </cell>
          <cell r="J9" t="str">
            <v>vptx0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 t="e">
            <v>#N/A</v>
          </cell>
          <cell r="AL9" t="str">
            <v>NA</v>
          </cell>
          <cell r="AN9" t="str">
            <v>NA</v>
          </cell>
          <cell r="AP9" t="str">
            <v>NA</v>
          </cell>
          <cell r="AR9" t="str">
            <v>NA</v>
          </cell>
          <cell r="AT9" t="str">
            <v>NA</v>
          </cell>
          <cell r="AV9" t="str">
            <v>NA</v>
          </cell>
          <cell r="AX9" t="str">
            <v>NA</v>
          </cell>
          <cell r="AZ9" t="str">
            <v>NA</v>
          </cell>
          <cell r="BB9" t="str">
            <v>NA</v>
          </cell>
          <cell r="BD9" t="str">
            <v>NA</v>
          </cell>
          <cell r="BF9" t="str">
            <v>NA</v>
          </cell>
          <cell r="BH9" t="str">
            <v>NA</v>
          </cell>
          <cell r="BW9">
            <v>-1769</v>
          </cell>
          <cell r="BX9">
            <v>2792.7249999999999</v>
          </cell>
          <cell r="CI9" t="str">
            <v>PCIE_VPTX</v>
          </cell>
        </row>
        <row r="10">
          <cell r="C10" t="str">
            <v>pcie_txm</v>
          </cell>
          <cell r="E10">
            <v>0</v>
          </cell>
          <cell r="J10" t="str">
            <v>tx0_m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 t="e">
            <v>#N/A</v>
          </cell>
          <cell r="AL10" t="str">
            <v>NA</v>
          </cell>
          <cell r="AN10" t="str">
            <v>NA</v>
          </cell>
          <cell r="AP10" t="str">
            <v>NA</v>
          </cell>
          <cell r="AR10" t="str">
            <v>NA</v>
          </cell>
          <cell r="AT10" t="str">
            <v>NA</v>
          </cell>
          <cell r="AV10" t="str">
            <v>NA</v>
          </cell>
          <cell r="AX10" t="str">
            <v>NA</v>
          </cell>
          <cell r="AZ10" t="str">
            <v>NA</v>
          </cell>
          <cell r="BB10" t="str">
            <v>NA</v>
          </cell>
          <cell r="BD10" t="str">
            <v>NA</v>
          </cell>
          <cell r="BF10" t="str">
            <v>NA</v>
          </cell>
          <cell r="BH10" t="str">
            <v>NA</v>
          </cell>
          <cell r="BW10">
            <v>-1554</v>
          </cell>
          <cell r="BX10">
            <v>2792.7249999999999</v>
          </cell>
          <cell r="CI10" t="str">
            <v>PCIE_TXM</v>
          </cell>
        </row>
        <row r="11">
          <cell r="C11" t="str">
            <v>pcie_gnd__2</v>
          </cell>
          <cell r="E11">
            <v>0</v>
          </cell>
          <cell r="J11" t="str">
            <v>gd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 t="e">
            <v>#N/A</v>
          </cell>
          <cell r="AL11" t="str">
            <v>NA</v>
          </cell>
          <cell r="AN11" t="str">
            <v>NA</v>
          </cell>
          <cell r="AP11" t="str">
            <v>NA</v>
          </cell>
          <cell r="AR11" t="str">
            <v>NA</v>
          </cell>
          <cell r="AT11" t="str">
            <v>NA</v>
          </cell>
          <cell r="AV11" t="str">
            <v>NA</v>
          </cell>
          <cell r="AX11" t="str">
            <v>NA</v>
          </cell>
          <cell r="AZ11" t="str">
            <v>NA</v>
          </cell>
          <cell r="BB11" t="str">
            <v>NA</v>
          </cell>
          <cell r="BD11" t="str">
            <v>NA</v>
          </cell>
          <cell r="BF11" t="str">
            <v>NA</v>
          </cell>
          <cell r="BH11" t="str">
            <v>NA</v>
          </cell>
          <cell r="BW11">
            <v>-1499</v>
          </cell>
          <cell r="BX11">
            <v>2792.7249999999999</v>
          </cell>
          <cell r="CI11" t="str">
            <v>PCIE_GND</v>
          </cell>
        </row>
        <row r="12">
          <cell r="C12" t="str">
            <v>pcie_vph__0</v>
          </cell>
          <cell r="E12">
            <v>0</v>
          </cell>
          <cell r="J12" t="str">
            <v>vph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 t="e">
            <v>#N/A</v>
          </cell>
          <cell r="AL12" t="str">
            <v>NA</v>
          </cell>
          <cell r="AN12" t="str">
            <v>NA</v>
          </cell>
          <cell r="AP12" t="str">
            <v>NA</v>
          </cell>
          <cell r="AR12" t="str">
            <v>NA</v>
          </cell>
          <cell r="AT12" t="str">
            <v>NA</v>
          </cell>
          <cell r="AV12" t="str">
            <v>NA</v>
          </cell>
          <cell r="AX12" t="str">
            <v>NA</v>
          </cell>
          <cell r="AZ12" t="str">
            <v>NA</v>
          </cell>
          <cell r="BB12" t="str">
            <v>NA</v>
          </cell>
          <cell r="BD12" t="str">
            <v>NA</v>
          </cell>
          <cell r="BF12" t="str">
            <v>NA</v>
          </cell>
          <cell r="BH12" t="str">
            <v>NA</v>
          </cell>
          <cell r="BW12">
            <v>-1716</v>
          </cell>
          <cell r="BX12">
            <v>2792.7249999999999</v>
          </cell>
          <cell r="CI12" t="str">
            <v>PCIE_VPH</v>
          </cell>
        </row>
        <row r="13">
          <cell r="C13" t="str">
            <v>pcie_vph__1</v>
          </cell>
          <cell r="E13">
            <v>0</v>
          </cell>
          <cell r="J13" t="str">
            <v>vph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e">
            <v>#N/A</v>
          </cell>
          <cell r="AL13" t="str">
            <v>NA</v>
          </cell>
          <cell r="AN13" t="str">
            <v>NA</v>
          </cell>
          <cell r="AP13" t="str">
            <v>NA</v>
          </cell>
          <cell r="AR13" t="str">
            <v>NA</v>
          </cell>
          <cell r="AT13" t="str">
            <v>NA</v>
          </cell>
          <cell r="AV13" t="str">
            <v>NA</v>
          </cell>
          <cell r="AX13" t="str">
            <v>NA</v>
          </cell>
          <cell r="AZ13" t="str">
            <v>NA</v>
          </cell>
          <cell r="BB13" t="str">
            <v>NA</v>
          </cell>
          <cell r="BD13" t="str">
            <v>NA</v>
          </cell>
          <cell r="BF13" t="str">
            <v>NA</v>
          </cell>
          <cell r="BH13" t="str">
            <v>NA</v>
          </cell>
          <cell r="BW13">
            <v>-1716</v>
          </cell>
          <cell r="BX13">
            <v>2792.7249999999999</v>
          </cell>
          <cell r="CI13" t="str">
            <v>PCIE_VPH</v>
          </cell>
        </row>
        <row r="14">
          <cell r="C14" t="str">
            <v>pcie_rext</v>
          </cell>
          <cell r="E14">
            <v>0</v>
          </cell>
          <cell r="J14" t="str">
            <v>resref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e">
            <v>#N/A</v>
          </cell>
          <cell r="AL14" t="str">
            <v>NA</v>
          </cell>
          <cell r="AN14" t="str">
            <v>NA</v>
          </cell>
          <cell r="AP14" t="str">
            <v>NA</v>
          </cell>
          <cell r="AR14" t="str">
            <v>NA</v>
          </cell>
          <cell r="AT14" t="str">
            <v>NA</v>
          </cell>
          <cell r="AV14" t="str">
            <v>NA</v>
          </cell>
          <cell r="AX14" t="str">
            <v>NA</v>
          </cell>
          <cell r="AZ14" t="str">
            <v>NA</v>
          </cell>
          <cell r="BB14" t="str">
            <v>NA</v>
          </cell>
          <cell r="BD14" t="str">
            <v>NA</v>
          </cell>
          <cell r="BF14" t="str">
            <v>NA</v>
          </cell>
          <cell r="BH14" t="str">
            <v>NA</v>
          </cell>
          <cell r="BW14">
            <v>-1876</v>
          </cell>
          <cell r="BX14">
            <v>2792.7249999999999</v>
          </cell>
          <cell r="CI14" t="str">
            <v>PCIE_REXT</v>
          </cell>
        </row>
        <row r="15">
          <cell r="C15" t="str">
            <v>pcie_gnd__3</v>
          </cell>
          <cell r="E15">
            <v>0</v>
          </cell>
          <cell r="J15" t="str">
            <v>gd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e">
            <v>#N/A</v>
          </cell>
          <cell r="AL15" t="str">
            <v>NA</v>
          </cell>
          <cell r="AN15" t="str">
            <v>NA</v>
          </cell>
          <cell r="AP15" t="str">
            <v>NA</v>
          </cell>
          <cell r="AR15" t="str">
            <v>NA</v>
          </cell>
          <cell r="AT15" t="str">
            <v>NA</v>
          </cell>
          <cell r="AV15" t="str">
            <v>NA</v>
          </cell>
          <cell r="AX15" t="str">
            <v>NA</v>
          </cell>
          <cell r="AZ15" t="str">
            <v>NA</v>
          </cell>
          <cell r="BB15" t="str">
            <v>NA</v>
          </cell>
          <cell r="BD15" t="str">
            <v>NA</v>
          </cell>
          <cell r="BF15" t="str">
            <v>NA</v>
          </cell>
          <cell r="BH15" t="str">
            <v>NA</v>
          </cell>
          <cell r="BW15">
            <v>-1499</v>
          </cell>
          <cell r="BX15">
            <v>2792.7249999999999</v>
          </cell>
          <cell r="CI15" t="str">
            <v>PCIE_GND</v>
          </cell>
        </row>
        <row r="16">
          <cell r="C16" t="str">
            <v>pcut__0</v>
          </cell>
          <cell r="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NA</v>
          </cell>
          <cell r="AL16" t="str">
            <v>NA</v>
          </cell>
          <cell r="AN16" t="str">
            <v>NA</v>
          </cell>
          <cell r="AP16" t="str">
            <v>NA</v>
          </cell>
          <cell r="AR16" t="str">
            <v>NA</v>
          </cell>
          <cell r="AT16" t="str">
            <v>NA</v>
          </cell>
          <cell r="AV16" t="str">
            <v>NA</v>
          </cell>
          <cell r="AX16" t="str">
            <v>NA</v>
          </cell>
          <cell r="AZ16" t="str">
            <v>NA</v>
          </cell>
          <cell r="BB16" t="str">
            <v>NA</v>
          </cell>
          <cell r="BD16" t="str">
            <v>NA</v>
          </cell>
          <cell r="BF16" t="str">
            <v>NA</v>
          </cell>
          <cell r="BH16" t="str">
            <v>NA</v>
          </cell>
          <cell r="BW16">
            <v>-1995</v>
          </cell>
          <cell r="BX16">
            <v>-2792.7249999999999</v>
          </cell>
          <cell r="CI16">
            <v>0</v>
          </cell>
        </row>
        <row r="17">
          <cell r="C17" t="str">
            <v>jtag_tms</v>
          </cell>
          <cell r="E17" t="str">
            <v>GPIO</v>
          </cell>
          <cell r="I17" t="str">
            <v>sjc</v>
          </cell>
          <cell r="J17" t="str">
            <v>TMS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No</v>
          </cell>
          <cell r="AL17" t="str">
            <v>SLOW</v>
          </cell>
          <cell r="AN17" t="str">
            <v>R0DIV4</v>
          </cell>
          <cell r="AP17" t="str">
            <v>Disabled</v>
          </cell>
          <cell r="AR17" t="str">
            <v>CFG(Disabled)</v>
          </cell>
          <cell r="AT17" t="str">
            <v>CFG(47KOhm PU)</v>
          </cell>
          <cell r="AV17" t="str">
            <v>Pull</v>
          </cell>
          <cell r="AX17" t="str">
            <v>CFG(Enabled)</v>
          </cell>
          <cell r="AZ17" t="str">
            <v>NA</v>
          </cell>
          <cell r="BB17" t="str">
            <v>50MHz</v>
          </cell>
          <cell r="BD17" t="str">
            <v>NA</v>
          </cell>
          <cell r="BF17" t="str">
            <v>NA</v>
          </cell>
          <cell r="BH17" t="str">
            <v>NA</v>
          </cell>
          <cell r="BW17">
            <v>522</v>
          </cell>
          <cell r="BX17">
            <v>2792.7249999999999</v>
          </cell>
          <cell r="CI17" t="str">
            <v>JTAG_TMS</v>
          </cell>
        </row>
        <row r="18">
          <cell r="C18" t="str">
            <v>jtag_tdo</v>
          </cell>
          <cell r="E18" t="str">
            <v>GPIO</v>
          </cell>
          <cell r="I18" t="str">
            <v>sjc</v>
          </cell>
          <cell r="J18" t="str">
            <v>TDO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No</v>
          </cell>
          <cell r="AL18" t="str">
            <v>NA</v>
          </cell>
          <cell r="AN18" t="str">
            <v>NA</v>
          </cell>
          <cell r="AP18" t="str">
            <v>NA</v>
          </cell>
          <cell r="AR18" t="str">
            <v>NA</v>
          </cell>
          <cell r="AT18" t="str">
            <v>NA</v>
          </cell>
          <cell r="AV18" t="str">
            <v>NA</v>
          </cell>
          <cell r="AX18" t="str">
            <v>NA</v>
          </cell>
          <cell r="AZ18" t="str">
            <v>NA</v>
          </cell>
          <cell r="BB18" t="str">
            <v>NA</v>
          </cell>
          <cell r="BD18" t="str">
            <v>NA</v>
          </cell>
          <cell r="BF18" t="str">
            <v>NA</v>
          </cell>
          <cell r="BH18" t="str">
            <v>NA</v>
          </cell>
          <cell r="BW18">
            <v>240</v>
          </cell>
          <cell r="BX18">
            <v>2792.7249999999999</v>
          </cell>
          <cell r="CI18" t="str">
            <v>JTAG_TDO</v>
          </cell>
        </row>
        <row r="19">
          <cell r="C19" t="str">
            <v>jtag_tdi</v>
          </cell>
          <cell r="E19" t="str">
            <v>GPIO</v>
          </cell>
          <cell r="I19" t="str">
            <v>sjc</v>
          </cell>
          <cell r="J19" t="str">
            <v>TDI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No</v>
          </cell>
          <cell r="AL19" t="str">
            <v>SLOW</v>
          </cell>
          <cell r="AN19" t="str">
            <v>R0DIV4</v>
          </cell>
          <cell r="AP19" t="str">
            <v>Disabled</v>
          </cell>
          <cell r="AR19" t="str">
            <v>CFG(Disabled)</v>
          </cell>
          <cell r="AT19" t="str">
            <v>CFG(47KOhm PU)</v>
          </cell>
          <cell r="AV19" t="str">
            <v>Pull</v>
          </cell>
          <cell r="AX19" t="str">
            <v>CFG(Enabled)</v>
          </cell>
          <cell r="AZ19" t="str">
            <v>NA</v>
          </cell>
          <cell r="BB19" t="str">
            <v>50MHz</v>
          </cell>
          <cell r="BD19" t="str">
            <v>NA</v>
          </cell>
          <cell r="BF19" t="str">
            <v>NA</v>
          </cell>
          <cell r="BH19" t="str">
            <v>NA</v>
          </cell>
          <cell r="BW19">
            <v>334</v>
          </cell>
          <cell r="BX19">
            <v>2792.7249999999999</v>
          </cell>
          <cell r="CI19" t="str">
            <v>JTAG_TDI</v>
          </cell>
        </row>
        <row r="20">
          <cell r="C20" t="str">
            <v>nvcc_jtag</v>
          </cell>
          <cell r="E20" t="str">
            <v>NOISY_POWER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 t="str">
            <v>NA</v>
          </cell>
          <cell r="AL20" t="str">
            <v>NA</v>
          </cell>
          <cell r="AN20" t="str">
            <v>NA</v>
          </cell>
          <cell r="AP20" t="str">
            <v>NA</v>
          </cell>
          <cell r="AR20" t="str">
            <v>NA</v>
          </cell>
          <cell r="AT20" t="str">
            <v>NA</v>
          </cell>
          <cell r="AV20" t="str">
            <v>NA</v>
          </cell>
          <cell r="AX20" t="str">
            <v>NA</v>
          </cell>
          <cell r="AZ20" t="str">
            <v>NA</v>
          </cell>
          <cell r="BB20" t="str">
            <v>NA</v>
          </cell>
          <cell r="BD20" t="str">
            <v>NA</v>
          </cell>
          <cell r="BF20" t="str">
            <v>NA</v>
          </cell>
          <cell r="BH20" t="str">
            <v>NA</v>
          </cell>
          <cell r="BW20">
            <v>475</v>
          </cell>
          <cell r="BX20">
            <v>2792.7249999999999</v>
          </cell>
          <cell r="CI20" t="str">
            <v>NVCC_JTAG</v>
          </cell>
        </row>
        <row r="21">
          <cell r="C21" t="str">
            <v>jtag_mod</v>
          </cell>
          <cell r="E21" t="str">
            <v>GPIO</v>
          </cell>
          <cell r="I21" t="str">
            <v>sjc</v>
          </cell>
          <cell r="J21" t="str">
            <v>MOD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 t="str">
            <v>No</v>
          </cell>
          <cell r="AL21" t="str">
            <v>SLOW</v>
          </cell>
          <cell r="AN21" t="str">
            <v>R0DIV4</v>
          </cell>
          <cell r="AP21" t="str">
            <v>Disabled</v>
          </cell>
          <cell r="AR21" t="str">
            <v>CFG(Disabled)</v>
          </cell>
          <cell r="AT21" t="str">
            <v>CFG(100KOhm PU)</v>
          </cell>
          <cell r="AV21" t="str">
            <v>Pull</v>
          </cell>
          <cell r="AX21" t="str">
            <v>CFG(Enabled)</v>
          </cell>
          <cell r="AZ21" t="str">
            <v>NA</v>
          </cell>
          <cell r="BB21" t="str">
            <v>50MHz</v>
          </cell>
          <cell r="BD21" t="str">
            <v>NA</v>
          </cell>
          <cell r="BF21" t="str">
            <v>NA</v>
          </cell>
          <cell r="BH21" t="str">
            <v>NA</v>
          </cell>
          <cell r="BW21">
            <v>428</v>
          </cell>
          <cell r="BX21">
            <v>2792.7249999999999</v>
          </cell>
          <cell r="CI21" t="str">
            <v>JTAG_MOD</v>
          </cell>
        </row>
        <row r="22">
          <cell r="C22" t="str">
            <v>jtag_tck</v>
          </cell>
          <cell r="E22" t="str">
            <v>GPIO</v>
          </cell>
          <cell r="I22" t="str">
            <v>sjc</v>
          </cell>
          <cell r="J22" t="str">
            <v>TCK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 t="str">
            <v>No</v>
          </cell>
          <cell r="AL22" t="str">
            <v>NA</v>
          </cell>
          <cell r="AN22" t="str">
            <v>NA</v>
          </cell>
          <cell r="AP22" t="str">
            <v>NA</v>
          </cell>
          <cell r="AR22" t="str">
            <v>NA</v>
          </cell>
          <cell r="AT22" t="str">
            <v>NA</v>
          </cell>
          <cell r="AV22" t="str">
            <v>NA</v>
          </cell>
          <cell r="AX22" t="str">
            <v>NA</v>
          </cell>
          <cell r="AZ22" t="str">
            <v>NA</v>
          </cell>
          <cell r="BB22" t="str">
            <v>NA</v>
          </cell>
          <cell r="BD22" t="str">
            <v>NA</v>
          </cell>
          <cell r="BF22" t="str">
            <v>NA</v>
          </cell>
          <cell r="BH22" t="str">
            <v>NA</v>
          </cell>
          <cell r="BW22">
            <v>287</v>
          </cell>
          <cell r="BX22">
            <v>2792.7249999999999</v>
          </cell>
          <cell r="CI22" t="str">
            <v>JTAG_TCK</v>
          </cell>
        </row>
        <row r="23">
          <cell r="C23" t="str">
            <v>jtag_trstb</v>
          </cell>
          <cell r="E23" t="str">
            <v>GPIO</v>
          </cell>
          <cell r="I23" t="str">
            <v>sjc</v>
          </cell>
          <cell r="J23" t="str">
            <v>TRSTB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No</v>
          </cell>
          <cell r="AL23" t="str">
            <v>SLOW</v>
          </cell>
          <cell r="AN23" t="str">
            <v>R0DIV4</v>
          </cell>
          <cell r="AP23" t="str">
            <v>Disabled</v>
          </cell>
          <cell r="AR23" t="str">
            <v>CFG(Disabled)</v>
          </cell>
          <cell r="AT23" t="str">
            <v>CFG(47KOhm PU)</v>
          </cell>
          <cell r="AV23" t="str">
            <v>Pull</v>
          </cell>
          <cell r="AX23" t="str">
            <v>CFG(Enabled)</v>
          </cell>
          <cell r="AZ23" t="str">
            <v>NA</v>
          </cell>
          <cell r="BB23" t="str">
            <v>50MHz</v>
          </cell>
          <cell r="BD23" t="str">
            <v>NA</v>
          </cell>
          <cell r="BF23" t="str">
            <v>NA</v>
          </cell>
          <cell r="BH23" t="str">
            <v>NA</v>
          </cell>
          <cell r="BW23">
            <v>381</v>
          </cell>
          <cell r="BX23">
            <v>2792.7249999999999</v>
          </cell>
          <cell r="CI23" t="str">
            <v>JTAG_TRSTB</v>
          </cell>
        </row>
        <row r="24">
          <cell r="C24" t="str">
            <v>pcut__1</v>
          </cell>
          <cell r="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NA</v>
          </cell>
          <cell r="AL24" t="str">
            <v>NA</v>
          </cell>
          <cell r="AN24" t="str">
            <v>NA</v>
          </cell>
          <cell r="AP24" t="str">
            <v>NA</v>
          </cell>
          <cell r="AR24" t="str">
            <v>NA</v>
          </cell>
          <cell r="AT24" t="str">
            <v>NA</v>
          </cell>
          <cell r="AV24" t="str">
            <v>NA</v>
          </cell>
          <cell r="AX24" t="str">
            <v>NA</v>
          </cell>
          <cell r="AZ24" t="str">
            <v>NA</v>
          </cell>
          <cell r="BB24" t="str">
            <v>NA</v>
          </cell>
          <cell r="BD24" t="str">
            <v>NA</v>
          </cell>
          <cell r="BF24" t="str">
            <v>NA</v>
          </cell>
          <cell r="BH24" t="str">
            <v>NA</v>
          </cell>
        </row>
        <row r="25">
          <cell r="C25" t="str">
            <v>nvcc_mipi_csi__0</v>
          </cell>
          <cell r="E25" t="str">
            <v>NOISY_POWER</v>
          </cell>
          <cell r="I25" t="str">
            <v>mipi_core</v>
          </cell>
          <cell r="J25" t="str">
            <v>avdd_csi2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 t="e">
            <v>#N/A</v>
          </cell>
          <cell r="AL25" t="str">
            <v>NA</v>
          </cell>
          <cell r="AN25" t="str">
            <v>NA</v>
          </cell>
          <cell r="AP25" t="str">
            <v>NA</v>
          </cell>
          <cell r="AR25" t="str">
            <v>NA</v>
          </cell>
          <cell r="AT25" t="str">
            <v>NA</v>
          </cell>
          <cell r="AV25" t="str">
            <v>NA</v>
          </cell>
          <cell r="AX25" t="str">
            <v>NA</v>
          </cell>
          <cell r="AZ25" t="str">
            <v>NA</v>
          </cell>
          <cell r="BB25" t="str">
            <v>NA</v>
          </cell>
          <cell r="BD25" t="str">
            <v>NA</v>
          </cell>
          <cell r="BF25" t="str">
            <v>NA</v>
          </cell>
          <cell r="BH25" t="str">
            <v>NA</v>
          </cell>
          <cell r="BW25">
            <v>-2032</v>
          </cell>
          <cell r="BX25">
            <v>2792.7249999999999</v>
          </cell>
          <cell r="CI25" t="str">
            <v>NVCC_MIPI_CSI</v>
          </cell>
        </row>
        <row r="26">
          <cell r="C26" t="str">
            <v>csi_rext</v>
          </cell>
          <cell r="E26" t="str">
            <v>ANALOG</v>
          </cell>
          <cell r="I26" t="str">
            <v>mipi_core</v>
          </cell>
          <cell r="J26" t="str">
            <v>csi2_rext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 t="e">
            <v>#N/A</v>
          </cell>
          <cell r="AL26" t="str">
            <v>NA</v>
          </cell>
          <cell r="AN26" t="str">
            <v>NA</v>
          </cell>
          <cell r="AP26" t="str">
            <v>NA</v>
          </cell>
          <cell r="AR26" t="str">
            <v>NA</v>
          </cell>
          <cell r="AT26" t="str">
            <v>NA</v>
          </cell>
          <cell r="AV26" t="str">
            <v>NA</v>
          </cell>
          <cell r="AX26" t="str">
            <v>NA</v>
          </cell>
          <cell r="AZ26" t="str">
            <v>NA</v>
          </cell>
          <cell r="BB26" t="str">
            <v>NA</v>
          </cell>
          <cell r="BD26" t="str">
            <v>NA</v>
          </cell>
          <cell r="BF26" t="str">
            <v>NA</v>
          </cell>
          <cell r="BH26" t="str">
            <v>NA</v>
          </cell>
          <cell r="CI26" t="str">
            <v>CSI_REXT</v>
          </cell>
        </row>
        <row r="27">
          <cell r="C27" t="str">
            <v>csi_d0m</v>
          </cell>
          <cell r="E27" t="str">
            <v>ANALOG</v>
          </cell>
          <cell r="I27" t="str">
            <v>mipi_core</v>
          </cell>
          <cell r="J27" t="str">
            <v>csi2_datan0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 t="e">
            <v>#N/A</v>
          </cell>
          <cell r="AL27" t="str">
            <v>NA</v>
          </cell>
          <cell r="AN27" t="str">
            <v>NA</v>
          </cell>
          <cell r="AP27" t="str">
            <v>NA</v>
          </cell>
          <cell r="AR27" t="str">
            <v>NA</v>
          </cell>
          <cell r="AT27" t="str">
            <v>NA</v>
          </cell>
          <cell r="AV27" t="str">
            <v>NA</v>
          </cell>
          <cell r="AX27" t="str">
            <v>NA</v>
          </cell>
          <cell r="AZ27" t="str">
            <v>NA</v>
          </cell>
          <cell r="BB27" t="str">
            <v>NA</v>
          </cell>
          <cell r="BD27" t="str">
            <v>NA</v>
          </cell>
          <cell r="BF27" t="str">
            <v>NA</v>
          </cell>
          <cell r="BH27" t="str">
            <v>NA</v>
          </cell>
          <cell r="CI27" t="str">
            <v>CSI_D0M</v>
          </cell>
        </row>
        <row r="28">
          <cell r="C28" t="str">
            <v>ngnd_mipi_csi__0</v>
          </cell>
          <cell r="E28" t="str">
            <v>NOISY_GROUND</v>
          </cell>
          <cell r="I28" t="str">
            <v>mipi_core</v>
          </cell>
          <cell r="J28" t="str">
            <v>vss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e">
            <v>#N/A</v>
          </cell>
          <cell r="AL28" t="str">
            <v>NA</v>
          </cell>
          <cell r="AN28" t="str">
            <v>NA</v>
          </cell>
          <cell r="AP28" t="str">
            <v>NA</v>
          </cell>
          <cell r="AR28" t="str">
            <v>NA</v>
          </cell>
          <cell r="AT28" t="str">
            <v>NA</v>
          </cell>
          <cell r="AV28" t="str">
            <v>NA</v>
          </cell>
          <cell r="AX28" t="str">
            <v>NA</v>
          </cell>
          <cell r="AZ28" t="str">
            <v>NA</v>
          </cell>
          <cell r="BB28" t="str">
            <v>NA</v>
          </cell>
          <cell r="BD28" t="str">
            <v>NA</v>
          </cell>
          <cell r="BF28" t="str">
            <v>NA</v>
          </cell>
          <cell r="BH28" t="str">
            <v>NA</v>
          </cell>
          <cell r="CI28" t="str">
            <v>VSS</v>
          </cell>
        </row>
        <row r="29">
          <cell r="C29" t="str">
            <v>csi_d0p</v>
          </cell>
          <cell r="E29" t="str">
            <v>ANALOG</v>
          </cell>
          <cell r="I29" t="str">
            <v>mipi_core</v>
          </cell>
          <cell r="J29" t="str">
            <v>csi2_datap0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 t="e">
            <v>#N/A</v>
          </cell>
          <cell r="AL29" t="str">
            <v>NA</v>
          </cell>
          <cell r="AN29" t="str">
            <v>NA</v>
          </cell>
          <cell r="AP29" t="str">
            <v>NA</v>
          </cell>
          <cell r="AR29" t="str">
            <v>NA</v>
          </cell>
          <cell r="AT29" t="str">
            <v>NA</v>
          </cell>
          <cell r="AV29" t="str">
            <v>NA</v>
          </cell>
          <cell r="AX29" t="str">
            <v>NA</v>
          </cell>
          <cell r="AZ29" t="str">
            <v>NA</v>
          </cell>
          <cell r="BB29" t="str">
            <v>NA</v>
          </cell>
          <cell r="BD29" t="str">
            <v>NA</v>
          </cell>
          <cell r="BF29" t="str">
            <v>NA</v>
          </cell>
          <cell r="BH29" t="str">
            <v>NA</v>
          </cell>
          <cell r="CI29" t="str">
            <v>CSI_D0P</v>
          </cell>
        </row>
        <row r="30">
          <cell r="C30" t="str">
            <v>ngnd_mipi_csi__1</v>
          </cell>
          <cell r="E30" t="str">
            <v>NOISY_GROUND</v>
          </cell>
          <cell r="I30" t="str">
            <v>mipi_core</v>
          </cell>
          <cell r="J30" t="str">
            <v>vss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e">
            <v>#N/A</v>
          </cell>
          <cell r="AL30" t="str">
            <v>NA</v>
          </cell>
          <cell r="AN30" t="str">
            <v>NA</v>
          </cell>
          <cell r="AP30" t="str">
            <v>NA</v>
          </cell>
          <cell r="AR30" t="str">
            <v>NA</v>
          </cell>
          <cell r="AT30" t="str">
            <v>NA</v>
          </cell>
          <cell r="AV30" t="str">
            <v>NA</v>
          </cell>
          <cell r="AX30" t="str">
            <v>NA</v>
          </cell>
          <cell r="AZ30" t="str">
            <v>NA</v>
          </cell>
          <cell r="BB30" t="str">
            <v>NA</v>
          </cell>
          <cell r="BD30" t="str">
            <v>NA</v>
          </cell>
          <cell r="BF30" t="str">
            <v>NA</v>
          </cell>
          <cell r="BH30" t="str">
            <v>NA</v>
          </cell>
          <cell r="CI30" t="str">
            <v>VSS</v>
          </cell>
        </row>
        <row r="31">
          <cell r="C31" t="str">
            <v>nvcc_mipi_csi__1</v>
          </cell>
          <cell r="E31" t="str">
            <v>NOISY_POWER</v>
          </cell>
          <cell r="I31" t="str">
            <v>mipi_core</v>
          </cell>
          <cell r="J31" t="str">
            <v>avdd_csi2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e">
            <v>#N/A</v>
          </cell>
          <cell r="AL31" t="str">
            <v>NA</v>
          </cell>
          <cell r="AN31" t="str">
            <v>NA</v>
          </cell>
          <cell r="AP31" t="str">
            <v>NA</v>
          </cell>
          <cell r="AR31" t="str">
            <v>NA</v>
          </cell>
          <cell r="AT31" t="str">
            <v>NA</v>
          </cell>
          <cell r="AV31" t="str">
            <v>NA</v>
          </cell>
          <cell r="AX31" t="str">
            <v>NA</v>
          </cell>
          <cell r="AZ31" t="str">
            <v>NA</v>
          </cell>
          <cell r="BB31" t="str">
            <v>NA</v>
          </cell>
          <cell r="BD31" t="str">
            <v>NA</v>
          </cell>
          <cell r="BF31" t="str">
            <v>NA</v>
          </cell>
          <cell r="BH31" t="str">
            <v>NA</v>
          </cell>
          <cell r="CI31" t="str">
            <v>NVCC_MIPI_CSI</v>
          </cell>
        </row>
        <row r="32">
          <cell r="C32" t="str">
            <v>csi_clk0p</v>
          </cell>
          <cell r="E32" t="str">
            <v>ANALOG</v>
          </cell>
          <cell r="I32" t="str">
            <v>mipi_core</v>
          </cell>
          <cell r="J32" t="str">
            <v>csi2_clkp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 t="e">
            <v>#N/A</v>
          </cell>
          <cell r="AL32" t="str">
            <v>NA</v>
          </cell>
          <cell r="AN32" t="str">
            <v>NA</v>
          </cell>
          <cell r="AP32" t="str">
            <v>NA</v>
          </cell>
          <cell r="AR32" t="str">
            <v>NA</v>
          </cell>
          <cell r="AT32" t="str">
            <v>NA</v>
          </cell>
          <cell r="AV32" t="str">
            <v>NA</v>
          </cell>
          <cell r="AX32" t="str">
            <v>NA</v>
          </cell>
          <cell r="AZ32" t="str">
            <v>NA</v>
          </cell>
          <cell r="BB32" t="str">
            <v>NA</v>
          </cell>
          <cell r="BD32" t="str">
            <v>NA</v>
          </cell>
          <cell r="BF32" t="str">
            <v>NA</v>
          </cell>
          <cell r="BH32" t="str">
            <v>NA</v>
          </cell>
          <cell r="BW32">
            <v>-2452</v>
          </cell>
          <cell r="BX32">
            <v>2792.7249999999999</v>
          </cell>
          <cell r="CI32" t="str">
            <v>CSI_CLK0P</v>
          </cell>
        </row>
        <row r="33">
          <cell r="C33" t="str">
            <v>nvcc_mipi_csi__2</v>
          </cell>
          <cell r="E33" t="str">
            <v>NOISY_POWER</v>
          </cell>
          <cell r="I33" t="str">
            <v>mipi_core</v>
          </cell>
          <cell r="J33" t="str">
            <v>avdd_csi2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e">
            <v>#N/A</v>
          </cell>
          <cell r="AL33" t="str">
            <v>NA</v>
          </cell>
          <cell r="AN33" t="str">
            <v>NA</v>
          </cell>
          <cell r="AP33" t="str">
            <v>NA</v>
          </cell>
          <cell r="AR33" t="str">
            <v>NA</v>
          </cell>
          <cell r="AT33" t="str">
            <v>NA</v>
          </cell>
          <cell r="AV33" t="str">
            <v>NA</v>
          </cell>
          <cell r="AX33" t="str">
            <v>NA</v>
          </cell>
          <cell r="AZ33" t="str">
            <v>NA</v>
          </cell>
          <cell r="BB33" t="str">
            <v>NA</v>
          </cell>
          <cell r="BD33" t="str">
            <v>NA</v>
          </cell>
          <cell r="BF33" t="str">
            <v>NA</v>
          </cell>
          <cell r="BH33" t="str">
            <v>NA</v>
          </cell>
          <cell r="CI33" t="str">
            <v>NVCC_MIPI_CSI</v>
          </cell>
        </row>
        <row r="34">
          <cell r="C34" t="str">
            <v>csi_clk0m</v>
          </cell>
          <cell r="E34" t="str">
            <v>ANALOG</v>
          </cell>
          <cell r="I34" t="str">
            <v>mipi_core</v>
          </cell>
          <cell r="J34" t="str">
            <v>csi2_clkn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e">
            <v>#N/A</v>
          </cell>
          <cell r="AL34" t="str">
            <v>NA</v>
          </cell>
          <cell r="AN34" t="str">
            <v>NA</v>
          </cell>
          <cell r="AP34" t="str">
            <v>NA</v>
          </cell>
          <cell r="AR34" t="str">
            <v>NA</v>
          </cell>
          <cell r="AT34" t="str">
            <v>NA</v>
          </cell>
          <cell r="AV34" t="str">
            <v>NA</v>
          </cell>
          <cell r="AX34" t="str">
            <v>NA</v>
          </cell>
          <cell r="AZ34" t="str">
            <v>NA</v>
          </cell>
          <cell r="BB34" t="str">
            <v>NA</v>
          </cell>
          <cell r="BD34" t="str">
            <v>NA</v>
          </cell>
          <cell r="BF34" t="str">
            <v>NA</v>
          </cell>
          <cell r="BH34" t="str">
            <v>NA</v>
          </cell>
          <cell r="BW34">
            <v>-2507</v>
          </cell>
          <cell r="BX34">
            <v>2792.7249999999999</v>
          </cell>
          <cell r="CI34" t="str">
            <v>CSI_CLK0M</v>
          </cell>
        </row>
        <row r="35">
          <cell r="C35" t="str">
            <v>csi_d1m</v>
          </cell>
          <cell r="E35" t="str">
            <v>ANALOG</v>
          </cell>
          <cell r="I35" t="str">
            <v>mipi_core</v>
          </cell>
          <cell r="J35" t="str">
            <v>csi2_datan1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 t="e">
            <v>#N/A</v>
          </cell>
          <cell r="AL35" t="str">
            <v>NA</v>
          </cell>
          <cell r="AN35" t="str">
            <v>NA</v>
          </cell>
          <cell r="AP35" t="str">
            <v>NA</v>
          </cell>
          <cell r="AR35" t="str">
            <v>NA</v>
          </cell>
          <cell r="AT35" t="str">
            <v>NA</v>
          </cell>
          <cell r="AV35" t="str">
            <v>NA</v>
          </cell>
          <cell r="AX35" t="str">
            <v>NA</v>
          </cell>
          <cell r="AZ35" t="str">
            <v>NA</v>
          </cell>
          <cell r="BB35" t="str">
            <v>NA</v>
          </cell>
          <cell r="BD35" t="str">
            <v>NA</v>
          </cell>
          <cell r="BF35" t="str">
            <v>NA</v>
          </cell>
          <cell r="BH35" t="str">
            <v>NA</v>
          </cell>
          <cell r="BW35">
            <v>-2397</v>
          </cell>
          <cell r="BX35">
            <v>2792.7249999999999</v>
          </cell>
          <cell r="CI35" t="str">
            <v>CSI_D1M</v>
          </cell>
        </row>
        <row r="36">
          <cell r="C36" t="str">
            <v>ngnd_mipi_csi__2</v>
          </cell>
          <cell r="E36" t="str">
            <v>NOISY_GROUND</v>
          </cell>
          <cell r="I36" t="str">
            <v>mipi_core</v>
          </cell>
          <cell r="J36" t="str">
            <v>vss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e">
            <v>#N/A</v>
          </cell>
          <cell r="AL36" t="str">
            <v>NA</v>
          </cell>
          <cell r="AN36" t="str">
            <v>NA</v>
          </cell>
          <cell r="AP36" t="str">
            <v>NA</v>
          </cell>
          <cell r="AR36" t="str">
            <v>NA</v>
          </cell>
          <cell r="AT36" t="str">
            <v>NA</v>
          </cell>
          <cell r="AV36" t="str">
            <v>NA</v>
          </cell>
          <cell r="AX36" t="str">
            <v>NA</v>
          </cell>
          <cell r="AZ36" t="str">
            <v>NA</v>
          </cell>
          <cell r="BB36" t="str">
            <v>NA</v>
          </cell>
          <cell r="BD36" t="str">
            <v>NA</v>
          </cell>
          <cell r="BF36" t="str">
            <v>NA</v>
          </cell>
          <cell r="BH36" t="str">
            <v>NA</v>
          </cell>
          <cell r="CI36" t="str">
            <v>VSS</v>
          </cell>
        </row>
        <row r="37">
          <cell r="C37" t="str">
            <v>csi_d1p</v>
          </cell>
          <cell r="E37" t="str">
            <v>ANALOG</v>
          </cell>
          <cell r="I37" t="str">
            <v>mipi_core</v>
          </cell>
          <cell r="J37" t="str">
            <v>csi2_datap1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e">
            <v>#N/A</v>
          </cell>
          <cell r="AL37" t="str">
            <v>NA</v>
          </cell>
          <cell r="AN37" t="str">
            <v>NA</v>
          </cell>
          <cell r="AP37" t="str">
            <v>NA</v>
          </cell>
          <cell r="AR37" t="str">
            <v>NA</v>
          </cell>
          <cell r="AT37" t="str">
            <v>NA</v>
          </cell>
          <cell r="AV37" t="str">
            <v>NA</v>
          </cell>
          <cell r="AX37" t="str">
            <v>NA</v>
          </cell>
          <cell r="AZ37" t="str">
            <v>NA</v>
          </cell>
          <cell r="BB37" t="str">
            <v>NA</v>
          </cell>
          <cell r="BD37" t="str">
            <v>NA</v>
          </cell>
          <cell r="BF37" t="str">
            <v>NA</v>
          </cell>
          <cell r="BH37" t="str">
            <v>NA</v>
          </cell>
          <cell r="BW37">
            <v>-2241</v>
          </cell>
          <cell r="BX37">
            <v>2792.7249999999999</v>
          </cell>
          <cell r="CI37" t="str">
            <v>CSI_D1P</v>
          </cell>
        </row>
        <row r="38">
          <cell r="C38" t="str">
            <v>ngnd_mipi_csi__3</v>
          </cell>
          <cell r="E38" t="str">
            <v>NOISY_GROUND</v>
          </cell>
          <cell r="I38" t="str">
            <v>mipi_core</v>
          </cell>
          <cell r="J38" t="str">
            <v>vss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e">
            <v>#N/A</v>
          </cell>
          <cell r="AL38" t="str">
            <v>NA</v>
          </cell>
          <cell r="AN38" t="str">
            <v>NA</v>
          </cell>
          <cell r="AP38" t="str">
            <v>NA</v>
          </cell>
          <cell r="AR38" t="str">
            <v>NA</v>
          </cell>
          <cell r="AT38" t="str">
            <v>NA</v>
          </cell>
          <cell r="AV38" t="str">
            <v>NA</v>
          </cell>
          <cell r="AX38" t="str">
            <v>NA</v>
          </cell>
          <cell r="AZ38" t="str">
            <v>NA</v>
          </cell>
          <cell r="BB38" t="str">
            <v>NA</v>
          </cell>
          <cell r="BD38" t="str">
            <v>NA</v>
          </cell>
          <cell r="BF38" t="str">
            <v>NA</v>
          </cell>
          <cell r="BH38" t="str">
            <v>NA</v>
          </cell>
          <cell r="CI38" t="str">
            <v>VSS</v>
          </cell>
        </row>
        <row r="39">
          <cell r="C39" t="str">
            <v>nvcc_mipi_csi__3</v>
          </cell>
          <cell r="E39" t="str">
            <v>NOISY_POWER</v>
          </cell>
          <cell r="I39" t="str">
            <v>mipi_core</v>
          </cell>
          <cell r="J39" t="str">
            <v>avdd_csi2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e">
            <v>#N/A</v>
          </cell>
          <cell r="AL39" t="str">
            <v>NA</v>
          </cell>
          <cell r="AN39" t="str">
            <v>NA</v>
          </cell>
          <cell r="AP39" t="str">
            <v>NA</v>
          </cell>
          <cell r="AR39" t="str">
            <v>NA</v>
          </cell>
          <cell r="AT39" t="str">
            <v>NA</v>
          </cell>
          <cell r="AV39" t="str">
            <v>NA</v>
          </cell>
          <cell r="AX39" t="str">
            <v>NA</v>
          </cell>
          <cell r="AZ39" t="str">
            <v>NA</v>
          </cell>
          <cell r="BB39" t="str">
            <v>NA</v>
          </cell>
          <cell r="BD39" t="str">
            <v>NA</v>
          </cell>
          <cell r="BF39" t="str">
            <v>NA</v>
          </cell>
          <cell r="BH39" t="str">
            <v>NA</v>
          </cell>
          <cell r="CI39" t="str">
            <v>NVCC_MIPI_CSI</v>
          </cell>
        </row>
        <row r="40">
          <cell r="C40" t="str">
            <v>pcut__2</v>
          </cell>
          <cell r="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 t="str">
            <v>NA</v>
          </cell>
          <cell r="AL40" t="str">
            <v>NA</v>
          </cell>
          <cell r="AN40" t="str">
            <v>NA</v>
          </cell>
          <cell r="AP40" t="str">
            <v>NA</v>
          </cell>
          <cell r="AR40" t="str">
            <v>NA</v>
          </cell>
          <cell r="AT40" t="str">
            <v>NA</v>
          </cell>
          <cell r="AV40" t="str">
            <v>NA</v>
          </cell>
          <cell r="AX40" t="str">
            <v>NA</v>
          </cell>
          <cell r="AZ40" t="str">
            <v>NA</v>
          </cell>
          <cell r="BB40" t="str">
            <v>NA</v>
          </cell>
          <cell r="BD40" t="str">
            <v>NA</v>
          </cell>
          <cell r="BF40" t="str">
            <v>NA</v>
          </cell>
          <cell r="BH40" t="str">
            <v>NA</v>
          </cell>
          <cell r="BW40">
            <v>-1995</v>
          </cell>
          <cell r="BX40">
            <v>-2792.7249999999999</v>
          </cell>
          <cell r="CI40">
            <v>0</v>
          </cell>
        </row>
        <row r="41">
          <cell r="C41" t="str">
            <v>nvcc_mipi_dsi__0</v>
          </cell>
          <cell r="E41" t="str">
            <v>NOISY_POWER</v>
          </cell>
          <cell r="I41" t="str">
            <v>mipi_core</v>
          </cell>
          <cell r="J41" t="str">
            <v>avdd_dsi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e">
            <v>#N/A</v>
          </cell>
          <cell r="AL41" t="str">
            <v>NA</v>
          </cell>
          <cell r="AN41" t="str">
            <v>NA</v>
          </cell>
          <cell r="AP41" t="str">
            <v>NA</v>
          </cell>
          <cell r="AR41" t="str">
            <v>NA</v>
          </cell>
          <cell r="AT41" t="str">
            <v>NA</v>
          </cell>
          <cell r="AV41" t="str">
            <v>NA</v>
          </cell>
          <cell r="AX41" t="str">
            <v>NA</v>
          </cell>
          <cell r="AZ41" t="str">
            <v>NA</v>
          </cell>
          <cell r="BB41" t="str">
            <v>NA</v>
          </cell>
          <cell r="BD41" t="str">
            <v>NA</v>
          </cell>
          <cell r="BF41" t="str">
            <v>NA</v>
          </cell>
          <cell r="BH41" t="str">
            <v>NA</v>
          </cell>
          <cell r="BW41">
            <v>-2032</v>
          </cell>
          <cell r="BX41">
            <v>2792.7249999999999</v>
          </cell>
          <cell r="CI41" t="str">
            <v>NVCC_MIPI_DSI</v>
          </cell>
        </row>
        <row r="42">
          <cell r="C42" t="str">
            <v>dsi_rext</v>
          </cell>
          <cell r="E42" t="str">
            <v>ANALOG</v>
          </cell>
          <cell r="I42" t="str">
            <v>mipi_core</v>
          </cell>
          <cell r="J42" t="str">
            <v>dsi_rext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e">
            <v>#N/A</v>
          </cell>
          <cell r="AL42" t="str">
            <v>NA</v>
          </cell>
          <cell r="AN42" t="str">
            <v>NA</v>
          </cell>
          <cell r="AP42" t="str">
            <v>NA</v>
          </cell>
          <cell r="AR42" t="str">
            <v>NA</v>
          </cell>
          <cell r="AT42" t="str">
            <v>NA</v>
          </cell>
          <cell r="AV42" t="str">
            <v>NA</v>
          </cell>
          <cell r="AX42" t="str">
            <v>NA</v>
          </cell>
          <cell r="AZ42" t="str">
            <v>NA</v>
          </cell>
          <cell r="BB42" t="str">
            <v>NA</v>
          </cell>
          <cell r="BD42" t="str">
            <v>NA</v>
          </cell>
          <cell r="BF42" t="str">
            <v>NA</v>
          </cell>
          <cell r="BH42" t="str">
            <v>NA</v>
          </cell>
          <cell r="CI42" t="str">
            <v>DSI_REXT</v>
          </cell>
        </row>
        <row r="43">
          <cell r="C43" t="str">
            <v>dsi_d0m</v>
          </cell>
          <cell r="E43" t="str">
            <v>ANALOG</v>
          </cell>
          <cell r="I43" t="str">
            <v>mipi_core</v>
          </cell>
          <cell r="J43" t="str">
            <v>dsi_datan0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e">
            <v>#N/A</v>
          </cell>
          <cell r="AL43" t="str">
            <v>NA</v>
          </cell>
          <cell r="AN43" t="str">
            <v>NA</v>
          </cell>
          <cell r="AP43" t="str">
            <v>NA</v>
          </cell>
          <cell r="AR43" t="str">
            <v>NA</v>
          </cell>
          <cell r="AT43" t="str">
            <v>NA</v>
          </cell>
          <cell r="AV43" t="str">
            <v>NA</v>
          </cell>
          <cell r="AX43" t="str">
            <v>NA</v>
          </cell>
          <cell r="AZ43" t="str">
            <v>NA</v>
          </cell>
          <cell r="BB43" t="str">
            <v>NA</v>
          </cell>
          <cell r="BD43" t="str">
            <v>NA</v>
          </cell>
          <cell r="BF43" t="str">
            <v>NA</v>
          </cell>
          <cell r="BH43" t="str">
            <v>NA</v>
          </cell>
          <cell r="CI43" t="str">
            <v>DSI_D0M</v>
          </cell>
        </row>
        <row r="44">
          <cell r="C44" t="str">
            <v>ngnd_mipi_dsi__0</v>
          </cell>
          <cell r="E44" t="str">
            <v>NOISY_GROUND</v>
          </cell>
          <cell r="I44" t="str">
            <v>mipi_core</v>
          </cell>
          <cell r="J44" t="str">
            <v>vss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 t="e">
            <v>#N/A</v>
          </cell>
          <cell r="AL44" t="str">
            <v>NA</v>
          </cell>
          <cell r="AN44" t="str">
            <v>NA</v>
          </cell>
          <cell r="AP44" t="str">
            <v>NA</v>
          </cell>
          <cell r="AR44" t="str">
            <v>NA</v>
          </cell>
          <cell r="AT44" t="str">
            <v>NA</v>
          </cell>
          <cell r="AV44" t="str">
            <v>NA</v>
          </cell>
          <cell r="AX44" t="str">
            <v>NA</v>
          </cell>
          <cell r="AZ44" t="str">
            <v>NA</v>
          </cell>
          <cell r="BB44" t="str">
            <v>NA</v>
          </cell>
          <cell r="BD44" t="str">
            <v>NA</v>
          </cell>
          <cell r="BF44" t="str">
            <v>NA</v>
          </cell>
          <cell r="BH44" t="str">
            <v>NA</v>
          </cell>
          <cell r="CI44" t="str">
            <v>VSS</v>
          </cell>
        </row>
        <row r="45">
          <cell r="C45" t="str">
            <v>dsi_d0p</v>
          </cell>
          <cell r="E45" t="str">
            <v>ANALOG</v>
          </cell>
          <cell r="I45" t="str">
            <v>mipi_core</v>
          </cell>
          <cell r="J45" t="str">
            <v>dsi_datap0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 t="e">
            <v>#N/A</v>
          </cell>
          <cell r="AL45" t="str">
            <v>NA</v>
          </cell>
          <cell r="AN45" t="str">
            <v>NA</v>
          </cell>
          <cell r="AP45" t="str">
            <v>NA</v>
          </cell>
          <cell r="AR45" t="str">
            <v>NA</v>
          </cell>
          <cell r="AT45" t="str">
            <v>NA</v>
          </cell>
          <cell r="AV45" t="str">
            <v>NA</v>
          </cell>
          <cell r="AX45" t="str">
            <v>NA</v>
          </cell>
          <cell r="AZ45" t="str">
            <v>NA</v>
          </cell>
          <cell r="BB45" t="str">
            <v>NA</v>
          </cell>
          <cell r="BD45" t="str">
            <v>NA</v>
          </cell>
          <cell r="BF45" t="str">
            <v>NA</v>
          </cell>
          <cell r="BH45" t="str">
            <v>NA</v>
          </cell>
          <cell r="CI45" t="str">
            <v>DSI_D0P</v>
          </cell>
        </row>
        <row r="46">
          <cell r="C46" t="str">
            <v>ngnd_mipi_dsi__1</v>
          </cell>
          <cell r="E46" t="str">
            <v>NOISY_GROUND</v>
          </cell>
          <cell r="I46" t="str">
            <v>mipi_core</v>
          </cell>
          <cell r="J46" t="str">
            <v>vss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e">
            <v>#N/A</v>
          </cell>
          <cell r="AL46" t="str">
            <v>NA</v>
          </cell>
          <cell r="AN46" t="str">
            <v>NA</v>
          </cell>
          <cell r="AP46" t="str">
            <v>NA</v>
          </cell>
          <cell r="AR46" t="str">
            <v>NA</v>
          </cell>
          <cell r="AT46" t="str">
            <v>NA</v>
          </cell>
          <cell r="AV46" t="str">
            <v>NA</v>
          </cell>
          <cell r="AX46" t="str">
            <v>NA</v>
          </cell>
          <cell r="AZ46" t="str">
            <v>NA</v>
          </cell>
          <cell r="BB46" t="str">
            <v>NA</v>
          </cell>
          <cell r="BD46" t="str">
            <v>NA</v>
          </cell>
          <cell r="BF46" t="str">
            <v>NA</v>
          </cell>
          <cell r="BH46" t="str">
            <v>NA</v>
          </cell>
          <cell r="CI46" t="str">
            <v>VSS</v>
          </cell>
        </row>
        <row r="47">
          <cell r="C47" t="str">
            <v>nvcc_mipi_dsi__1</v>
          </cell>
          <cell r="E47" t="str">
            <v>NOISY_POWER</v>
          </cell>
          <cell r="I47" t="str">
            <v>mipi_core</v>
          </cell>
          <cell r="J47" t="str">
            <v>avdd_dsi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e">
            <v>#N/A</v>
          </cell>
          <cell r="AL47" t="str">
            <v>NA</v>
          </cell>
          <cell r="AN47" t="str">
            <v>NA</v>
          </cell>
          <cell r="AP47" t="str">
            <v>NA</v>
          </cell>
          <cell r="AR47" t="str">
            <v>NA</v>
          </cell>
          <cell r="AT47" t="str">
            <v>NA</v>
          </cell>
          <cell r="AV47" t="str">
            <v>NA</v>
          </cell>
          <cell r="AX47" t="str">
            <v>NA</v>
          </cell>
          <cell r="AZ47" t="str">
            <v>NA</v>
          </cell>
          <cell r="BB47" t="str">
            <v>NA</v>
          </cell>
          <cell r="BD47" t="str">
            <v>NA</v>
          </cell>
          <cell r="BF47" t="str">
            <v>NA</v>
          </cell>
          <cell r="BH47" t="str">
            <v>NA</v>
          </cell>
          <cell r="BW47">
            <v>-2032</v>
          </cell>
          <cell r="BX47">
            <v>2792.7249999999999</v>
          </cell>
          <cell r="CI47" t="str">
            <v>NVCC_MIPI_DSI</v>
          </cell>
        </row>
        <row r="48">
          <cell r="C48" t="str">
            <v>dsi_clk0p</v>
          </cell>
          <cell r="E48" t="str">
            <v>ANALOG</v>
          </cell>
          <cell r="I48" t="str">
            <v>mipi_core</v>
          </cell>
          <cell r="J48" t="str">
            <v>dsi_clkp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 t="e">
            <v>#N/A</v>
          </cell>
          <cell r="AL48" t="str">
            <v>NA</v>
          </cell>
          <cell r="AN48" t="str">
            <v>NA</v>
          </cell>
          <cell r="AP48" t="str">
            <v>NA</v>
          </cell>
          <cell r="AR48" t="str">
            <v>NA</v>
          </cell>
          <cell r="AT48" t="str">
            <v>NA</v>
          </cell>
          <cell r="AV48" t="str">
            <v>NA</v>
          </cell>
          <cell r="AX48" t="str">
            <v>NA</v>
          </cell>
          <cell r="AZ48" t="str">
            <v>NA</v>
          </cell>
          <cell r="BB48" t="str">
            <v>NA</v>
          </cell>
          <cell r="BD48" t="str">
            <v>NA</v>
          </cell>
          <cell r="BF48" t="str">
            <v>NA</v>
          </cell>
          <cell r="BH48" t="str">
            <v>NA</v>
          </cell>
          <cell r="CI48" t="str">
            <v>DSI_CLK0P</v>
          </cell>
        </row>
        <row r="49">
          <cell r="C49" t="str">
            <v>nvcc_mipi_dsi__2</v>
          </cell>
          <cell r="E49" t="str">
            <v>NOISY_POWER</v>
          </cell>
          <cell r="I49" t="str">
            <v>mipi_core</v>
          </cell>
          <cell r="J49" t="str">
            <v>avdd_dsi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e">
            <v>#N/A</v>
          </cell>
          <cell r="AL49" t="str">
            <v>NA</v>
          </cell>
          <cell r="AN49" t="str">
            <v>NA</v>
          </cell>
          <cell r="AP49" t="str">
            <v>NA</v>
          </cell>
          <cell r="AR49" t="str">
            <v>NA</v>
          </cell>
          <cell r="AT49" t="str">
            <v>NA</v>
          </cell>
          <cell r="AV49" t="str">
            <v>NA</v>
          </cell>
          <cell r="AX49" t="str">
            <v>NA</v>
          </cell>
          <cell r="AZ49" t="str">
            <v>NA</v>
          </cell>
          <cell r="BB49" t="str">
            <v>NA</v>
          </cell>
          <cell r="BD49" t="str">
            <v>NA</v>
          </cell>
          <cell r="BF49" t="str">
            <v>NA</v>
          </cell>
          <cell r="BH49" t="str">
            <v>NA</v>
          </cell>
          <cell r="BW49">
            <v>-2032</v>
          </cell>
          <cell r="BX49">
            <v>2792.7249999999999</v>
          </cell>
          <cell r="CI49" t="str">
            <v>NVCC_MIPI_DSI</v>
          </cell>
        </row>
        <row r="50">
          <cell r="C50" t="str">
            <v>dsi_clk0m</v>
          </cell>
          <cell r="E50" t="str">
            <v>ANALOG</v>
          </cell>
          <cell r="I50" t="str">
            <v>mipi_core</v>
          </cell>
          <cell r="J50" t="str">
            <v>dsi_clkn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e">
            <v>#N/A</v>
          </cell>
          <cell r="AL50" t="str">
            <v>NA</v>
          </cell>
          <cell r="AN50" t="str">
            <v>NA</v>
          </cell>
          <cell r="AP50" t="str">
            <v>NA</v>
          </cell>
          <cell r="AR50" t="str">
            <v>NA</v>
          </cell>
          <cell r="AT50" t="str">
            <v>NA</v>
          </cell>
          <cell r="AV50" t="str">
            <v>NA</v>
          </cell>
          <cell r="AX50" t="str">
            <v>NA</v>
          </cell>
          <cell r="AZ50" t="str">
            <v>NA</v>
          </cell>
          <cell r="BB50" t="str">
            <v>NA</v>
          </cell>
          <cell r="BD50" t="str">
            <v>NA</v>
          </cell>
          <cell r="BF50" t="str">
            <v>NA</v>
          </cell>
          <cell r="BH50" t="str">
            <v>NA</v>
          </cell>
          <cell r="CI50" t="str">
            <v>DSI_CLK0M</v>
          </cell>
        </row>
        <row r="51">
          <cell r="C51" t="str">
            <v>dsi_d1m</v>
          </cell>
          <cell r="E51" t="str">
            <v>ANALOG</v>
          </cell>
          <cell r="I51" t="str">
            <v>mipi_core</v>
          </cell>
          <cell r="J51" t="str">
            <v>dsi_datan1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 t="e">
            <v>#N/A</v>
          </cell>
          <cell r="AL51" t="str">
            <v>NA</v>
          </cell>
          <cell r="AN51" t="str">
            <v>NA</v>
          </cell>
          <cell r="AP51" t="str">
            <v>NA</v>
          </cell>
          <cell r="AR51" t="str">
            <v>NA</v>
          </cell>
          <cell r="AT51" t="str">
            <v>NA</v>
          </cell>
          <cell r="AV51" t="str">
            <v>NA</v>
          </cell>
          <cell r="AX51" t="str">
            <v>NA</v>
          </cell>
          <cell r="AZ51" t="str">
            <v>NA</v>
          </cell>
          <cell r="BB51" t="str">
            <v>NA</v>
          </cell>
          <cell r="BD51" t="str">
            <v>NA</v>
          </cell>
          <cell r="BF51" t="str">
            <v>NA</v>
          </cell>
          <cell r="BH51" t="str">
            <v>NA</v>
          </cell>
          <cell r="CI51" t="str">
            <v>DSI_D1M</v>
          </cell>
        </row>
        <row r="52">
          <cell r="C52" t="str">
            <v>ngnd_mipi_dsi__2</v>
          </cell>
          <cell r="E52" t="str">
            <v>NOISY_GROUND</v>
          </cell>
          <cell r="I52" t="str">
            <v>mipi_core</v>
          </cell>
          <cell r="J52" t="str">
            <v>vss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 t="e">
            <v>#N/A</v>
          </cell>
          <cell r="AL52" t="str">
            <v>NA</v>
          </cell>
          <cell r="AN52" t="str">
            <v>NA</v>
          </cell>
          <cell r="AP52" t="str">
            <v>NA</v>
          </cell>
          <cell r="AR52" t="str">
            <v>NA</v>
          </cell>
          <cell r="AT52" t="str">
            <v>NA</v>
          </cell>
          <cell r="AV52" t="str">
            <v>NA</v>
          </cell>
          <cell r="AX52" t="str">
            <v>NA</v>
          </cell>
          <cell r="AZ52" t="str">
            <v>NA</v>
          </cell>
          <cell r="BB52" t="str">
            <v>NA</v>
          </cell>
          <cell r="BD52" t="str">
            <v>NA</v>
          </cell>
          <cell r="BF52" t="str">
            <v>NA</v>
          </cell>
          <cell r="BH52" t="str">
            <v>NA</v>
          </cell>
          <cell r="CI52" t="str">
            <v>VSS</v>
          </cell>
        </row>
        <row r="53">
          <cell r="C53" t="str">
            <v>dsi_d1p</v>
          </cell>
          <cell r="E53" t="str">
            <v>ANALOG</v>
          </cell>
          <cell r="I53" t="str">
            <v>mipi_core</v>
          </cell>
          <cell r="J53" t="str">
            <v>dsi_datap1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 t="e">
            <v>#N/A</v>
          </cell>
          <cell r="AL53" t="str">
            <v>NA</v>
          </cell>
          <cell r="AN53" t="str">
            <v>NA</v>
          </cell>
          <cell r="AP53" t="str">
            <v>NA</v>
          </cell>
          <cell r="AR53" t="str">
            <v>NA</v>
          </cell>
          <cell r="AT53" t="str">
            <v>NA</v>
          </cell>
          <cell r="AV53" t="str">
            <v>NA</v>
          </cell>
          <cell r="AX53" t="str">
            <v>NA</v>
          </cell>
          <cell r="AZ53" t="str">
            <v>NA</v>
          </cell>
          <cell r="BB53" t="str">
            <v>NA</v>
          </cell>
          <cell r="BD53" t="str">
            <v>NA</v>
          </cell>
          <cell r="BF53" t="str">
            <v>NA</v>
          </cell>
          <cell r="BH53" t="str">
            <v>NA</v>
          </cell>
          <cell r="CI53" t="str">
            <v>DSI_D1P</v>
          </cell>
        </row>
        <row r="54">
          <cell r="C54" t="str">
            <v>ngnd_mipi_dsi__3</v>
          </cell>
          <cell r="E54" t="str">
            <v>NOISY_GROUND</v>
          </cell>
          <cell r="I54" t="str">
            <v>mipi_core</v>
          </cell>
          <cell r="J54" t="str">
            <v>vss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e">
            <v>#N/A</v>
          </cell>
          <cell r="AL54" t="str">
            <v>NA</v>
          </cell>
          <cell r="AN54" t="str">
            <v>NA</v>
          </cell>
          <cell r="AP54" t="str">
            <v>NA</v>
          </cell>
          <cell r="AR54" t="str">
            <v>NA</v>
          </cell>
          <cell r="AT54" t="str">
            <v>NA</v>
          </cell>
          <cell r="AV54" t="str">
            <v>NA</v>
          </cell>
          <cell r="AX54" t="str">
            <v>NA</v>
          </cell>
          <cell r="AZ54" t="str">
            <v>NA</v>
          </cell>
          <cell r="BB54" t="str">
            <v>NA</v>
          </cell>
          <cell r="BD54" t="str">
            <v>NA</v>
          </cell>
          <cell r="BF54" t="str">
            <v>NA</v>
          </cell>
          <cell r="BH54" t="str">
            <v>NA</v>
          </cell>
          <cell r="CI54" t="str">
            <v>VSS</v>
          </cell>
        </row>
        <row r="55">
          <cell r="C55" t="str">
            <v>nvcc_mipi_dsi__3</v>
          </cell>
          <cell r="E55" t="str">
            <v>NOISY_POWER</v>
          </cell>
          <cell r="I55" t="str">
            <v>mipi_core</v>
          </cell>
          <cell r="J55" t="str">
            <v>avdd_dsi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e">
            <v>#N/A</v>
          </cell>
          <cell r="AL55" t="str">
            <v>NA</v>
          </cell>
          <cell r="AN55" t="str">
            <v>NA</v>
          </cell>
          <cell r="AP55" t="str">
            <v>NA</v>
          </cell>
          <cell r="AR55" t="str">
            <v>NA</v>
          </cell>
          <cell r="AT55" t="str">
            <v>NA</v>
          </cell>
          <cell r="AV55" t="str">
            <v>NA</v>
          </cell>
          <cell r="AX55" t="str">
            <v>NA</v>
          </cell>
          <cell r="AZ55" t="str">
            <v>NA</v>
          </cell>
          <cell r="BB55" t="str">
            <v>NA</v>
          </cell>
          <cell r="BD55" t="str">
            <v>NA</v>
          </cell>
          <cell r="BF55" t="str">
            <v>NA</v>
          </cell>
          <cell r="BH55" t="str">
            <v>NA</v>
          </cell>
          <cell r="BW55">
            <v>-2032</v>
          </cell>
          <cell r="BX55">
            <v>2792.7249999999999</v>
          </cell>
          <cell r="CI55" t="str">
            <v>NVCC_MIPI_DSI</v>
          </cell>
        </row>
        <row r="56">
          <cell r="C56" t="str">
            <v>pcut__3</v>
          </cell>
          <cell r="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NA</v>
          </cell>
          <cell r="AL56" t="str">
            <v>NA</v>
          </cell>
          <cell r="AN56" t="str">
            <v>NA</v>
          </cell>
          <cell r="AP56" t="str">
            <v>NA</v>
          </cell>
          <cell r="AR56" t="str">
            <v>NA</v>
          </cell>
          <cell r="AT56" t="str">
            <v>NA</v>
          </cell>
          <cell r="AV56" t="str">
            <v>NA</v>
          </cell>
          <cell r="AX56" t="str">
            <v>NA</v>
          </cell>
          <cell r="AZ56" t="str">
            <v>NA</v>
          </cell>
          <cell r="BB56" t="str">
            <v>NA</v>
          </cell>
          <cell r="BD56" t="str">
            <v>NA</v>
          </cell>
          <cell r="BF56" t="str">
            <v>NA</v>
          </cell>
          <cell r="BH56" t="str">
            <v>NA</v>
          </cell>
          <cell r="BW56">
            <v>-1995</v>
          </cell>
          <cell r="BX56">
            <v>-2792.7249999999999</v>
          </cell>
          <cell r="CI56">
            <v>0</v>
          </cell>
        </row>
        <row r="57">
          <cell r="C57" t="str">
            <v>hdmi_tx</v>
          </cell>
          <cell r="E57" t="str">
            <v>HARDMACRO</v>
          </cell>
          <cell r="J57" t="str">
            <v>HDMI_VPH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 t="e">
            <v>#N/A</v>
          </cell>
          <cell r="AL57" t="str">
            <v>NA</v>
          </cell>
          <cell r="AN57" t="str">
            <v>NA</v>
          </cell>
          <cell r="AP57" t="str">
            <v>NA</v>
          </cell>
          <cell r="AR57" t="str">
            <v>NA</v>
          </cell>
          <cell r="AT57" t="str">
            <v>NA</v>
          </cell>
          <cell r="AV57" t="str">
            <v>NA</v>
          </cell>
          <cell r="AX57" t="str">
            <v>NA</v>
          </cell>
          <cell r="AZ57" t="str">
            <v>NA</v>
          </cell>
          <cell r="BB57" t="str">
            <v>NA</v>
          </cell>
          <cell r="BD57" t="str">
            <v>NA</v>
          </cell>
          <cell r="BF57" t="str">
            <v>NA</v>
          </cell>
          <cell r="BH57" t="str">
            <v>NA</v>
          </cell>
          <cell r="CI57" t="str">
            <v>HDMI_VPH</v>
          </cell>
        </row>
        <row r="58">
          <cell r="C58" t="str">
            <v>hdmi_vp__0</v>
          </cell>
          <cell r="E58">
            <v>0</v>
          </cell>
          <cell r="J58" t="str">
            <v>HDMI_VP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 t="e">
            <v>#N/A</v>
          </cell>
          <cell r="AL58" t="str">
            <v>NA</v>
          </cell>
          <cell r="AN58" t="str">
            <v>NA</v>
          </cell>
          <cell r="AP58" t="str">
            <v>NA</v>
          </cell>
          <cell r="AR58" t="str">
            <v>NA</v>
          </cell>
          <cell r="AT58" t="str">
            <v>NA</v>
          </cell>
          <cell r="AV58" t="str">
            <v>NA</v>
          </cell>
          <cell r="AX58" t="str">
            <v>NA</v>
          </cell>
          <cell r="AZ58" t="str">
            <v>NA</v>
          </cell>
          <cell r="BB58" t="str">
            <v>NA</v>
          </cell>
          <cell r="BD58" t="str">
            <v>NA</v>
          </cell>
          <cell r="BF58" t="str">
            <v>NA</v>
          </cell>
          <cell r="BH58" t="str">
            <v>NA</v>
          </cell>
          <cell r="CI58" t="str">
            <v>HDMI_VP</v>
          </cell>
        </row>
        <row r="59">
          <cell r="C59" t="str">
            <v>hdmi_gnd__0</v>
          </cell>
          <cell r="E59">
            <v>0</v>
          </cell>
          <cell r="J59" t="str">
            <v>HDMI_AGND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 t="e">
            <v>#N/A</v>
          </cell>
          <cell r="AL59" t="str">
            <v>NA</v>
          </cell>
          <cell r="AN59" t="str">
            <v>NA</v>
          </cell>
          <cell r="AP59" t="str">
            <v>NA</v>
          </cell>
          <cell r="AR59" t="str">
            <v>NA</v>
          </cell>
          <cell r="AT59" t="str">
            <v>NA</v>
          </cell>
          <cell r="AV59" t="str">
            <v>NA</v>
          </cell>
          <cell r="AX59" t="str">
            <v>NA</v>
          </cell>
          <cell r="AZ59" t="str">
            <v>NA</v>
          </cell>
          <cell r="BB59" t="str">
            <v>NA</v>
          </cell>
          <cell r="BD59" t="str">
            <v>NA</v>
          </cell>
          <cell r="BF59" t="str">
            <v>NA</v>
          </cell>
          <cell r="BH59" t="str">
            <v>NA</v>
          </cell>
          <cell r="CI59" t="str">
            <v>HDMI_GND</v>
          </cell>
        </row>
        <row r="60">
          <cell r="C60" t="str">
            <v>hdmi_vph__1</v>
          </cell>
          <cell r="E60">
            <v>0</v>
          </cell>
          <cell r="J60" t="str">
            <v>HDMI_VPH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 t="e">
            <v>#N/A</v>
          </cell>
          <cell r="AL60" t="str">
            <v>NA</v>
          </cell>
          <cell r="AN60" t="str">
            <v>NA</v>
          </cell>
          <cell r="AP60" t="str">
            <v>NA</v>
          </cell>
          <cell r="AR60" t="str">
            <v>NA</v>
          </cell>
          <cell r="AT60" t="str">
            <v>NA</v>
          </cell>
          <cell r="AV60" t="str">
            <v>NA</v>
          </cell>
          <cell r="AX60" t="str">
            <v>NA</v>
          </cell>
          <cell r="AZ60" t="str">
            <v>NA</v>
          </cell>
          <cell r="BB60" t="str">
            <v>NA</v>
          </cell>
          <cell r="BD60" t="str">
            <v>NA</v>
          </cell>
          <cell r="BF60" t="str">
            <v>NA</v>
          </cell>
          <cell r="BH60" t="str">
            <v>NA</v>
          </cell>
          <cell r="CI60" t="str">
            <v>HDMI_VPH</v>
          </cell>
        </row>
        <row r="61">
          <cell r="C61" t="str">
            <v>hdmi_vp__1</v>
          </cell>
          <cell r="E61">
            <v>0</v>
          </cell>
          <cell r="J61" t="str">
            <v>HDMI_VP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e">
            <v>#N/A</v>
          </cell>
          <cell r="AL61" t="str">
            <v>NA</v>
          </cell>
          <cell r="AN61" t="str">
            <v>NA</v>
          </cell>
          <cell r="AP61" t="str">
            <v>NA</v>
          </cell>
          <cell r="AR61" t="str">
            <v>NA</v>
          </cell>
          <cell r="AT61" t="str">
            <v>NA</v>
          </cell>
          <cell r="AV61" t="str">
            <v>NA</v>
          </cell>
          <cell r="AX61" t="str">
            <v>NA</v>
          </cell>
          <cell r="AZ61" t="str">
            <v>NA</v>
          </cell>
          <cell r="BB61" t="str">
            <v>NA</v>
          </cell>
          <cell r="BD61" t="str">
            <v>NA</v>
          </cell>
          <cell r="BF61" t="str">
            <v>NA</v>
          </cell>
          <cell r="BH61" t="str">
            <v>NA</v>
          </cell>
          <cell r="CI61" t="str">
            <v>HDMI_VP</v>
          </cell>
        </row>
        <row r="62">
          <cell r="C62" t="str">
            <v>hdmi_gnd__1</v>
          </cell>
          <cell r="E62">
            <v>0</v>
          </cell>
          <cell r="J62" t="str">
            <v>HDMI_AGND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 t="e">
            <v>#N/A</v>
          </cell>
          <cell r="AL62" t="str">
            <v>NA</v>
          </cell>
          <cell r="AN62" t="str">
            <v>NA</v>
          </cell>
          <cell r="AP62" t="str">
            <v>NA</v>
          </cell>
          <cell r="AR62" t="str">
            <v>NA</v>
          </cell>
          <cell r="AT62" t="str">
            <v>NA</v>
          </cell>
          <cell r="AV62" t="str">
            <v>NA</v>
          </cell>
          <cell r="AX62" t="str">
            <v>NA</v>
          </cell>
          <cell r="AZ62" t="str">
            <v>NA</v>
          </cell>
          <cell r="BB62" t="str">
            <v>NA</v>
          </cell>
          <cell r="BD62" t="str">
            <v>NA</v>
          </cell>
          <cell r="BF62" t="str">
            <v>NA</v>
          </cell>
          <cell r="BH62" t="str">
            <v>NA</v>
          </cell>
          <cell r="CI62" t="str">
            <v>HDMI_GND</v>
          </cell>
        </row>
        <row r="63">
          <cell r="C63" t="str">
            <v>hdmi_vph__2</v>
          </cell>
          <cell r="E63">
            <v>0</v>
          </cell>
          <cell r="J63" t="str">
            <v>HDMI_VPH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e">
            <v>#N/A</v>
          </cell>
          <cell r="AL63" t="str">
            <v>NA</v>
          </cell>
          <cell r="AN63" t="str">
            <v>NA</v>
          </cell>
          <cell r="AP63" t="str">
            <v>NA</v>
          </cell>
          <cell r="AR63" t="str">
            <v>NA</v>
          </cell>
          <cell r="AT63" t="str">
            <v>NA</v>
          </cell>
          <cell r="AV63" t="str">
            <v>NA</v>
          </cell>
          <cell r="AX63" t="str">
            <v>NA</v>
          </cell>
          <cell r="AZ63" t="str">
            <v>NA</v>
          </cell>
          <cell r="BB63" t="str">
            <v>NA</v>
          </cell>
          <cell r="BD63" t="str">
            <v>NA</v>
          </cell>
          <cell r="BF63" t="str">
            <v>NA</v>
          </cell>
          <cell r="BH63" t="str">
            <v>NA</v>
          </cell>
          <cell r="CI63" t="str">
            <v>HDMI_VPH</v>
          </cell>
        </row>
        <row r="64">
          <cell r="C64" t="str">
            <v>hdmi_vp__2</v>
          </cell>
          <cell r="E64">
            <v>0</v>
          </cell>
          <cell r="J64" t="str">
            <v>HDMI_VP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e">
            <v>#N/A</v>
          </cell>
          <cell r="AL64" t="str">
            <v>NA</v>
          </cell>
          <cell r="AN64" t="str">
            <v>NA</v>
          </cell>
          <cell r="AP64" t="str">
            <v>NA</v>
          </cell>
          <cell r="AR64" t="str">
            <v>NA</v>
          </cell>
          <cell r="AT64" t="str">
            <v>NA</v>
          </cell>
          <cell r="AV64" t="str">
            <v>NA</v>
          </cell>
          <cell r="AX64" t="str">
            <v>NA</v>
          </cell>
          <cell r="AZ64" t="str">
            <v>NA</v>
          </cell>
          <cell r="BB64" t="str">
            <v>NA</v>
          </cell>
          <cell r="BD64" t="str">
            <v>NA</v>
          </cell>
          <cell r="BF64" t="str">
            <v>NA</v>
          </cell>
          <cell r="BH64" t="str">
            <v>NA</v>
          </cell>
          <cell r="CI64" t="str">
            <v>HDMI_VP</v>
          </cell>
        </row>
        <row r="65">
          <cell r="C65" t="str">
            <v>hdmi_clkp</v>
          </cell>
          <cell r="E65">
            <v>0</v>
          </cell>
          <cell r="J65" t="str">
            <v>HDMI_TMDSCLKP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 t="e">
            <v>#N/A</v>
          </cell>
          <cell r="AL65" t="str">
            <v>NA</v>
          </cell>
          <cell r="AN65" t="str">
            <v>NA</v>
          </cell>
          <cell r="AP65" t="str">
            <v>NA</v>
          </cell>
          <cell r="AR65" t="str">
            <v>NA</v>
          </cell>
          <cell r="AT65" t="str">
            <v>NA</v>
          </cell>
          <cell r="AV65" t="str">
            <v>NA</v>
          </cell>
          <cell r="AX65" t="str">
            <v>NA</v>
          </cell>
          <cell r="AZ65" t="str">
            <v>NA</v>
          </cell>
          <cell r="BB65" t="str">
            <v>NA</v>
          </cell>
          <cell r="BD65" t="str">
            <v>NA</v>
          </cell>
          <cell r="BF65" t="str">
            <v>NA</v>
          </cell>
          <cell r="BH65" t="str">
            <v>NA</v>
          </cell>
          <cell r="CI65" t="str">
            <v>HDMI_CLKP</v>
          </cell>
        </row>
        <row r="66">
          <cell r="C66" t="str">
            <v>hdmi_gnd__2</v>
          </cell>
          <cell r="E66">
            <v>0</v>
          </cell>
          <cell r="J66" t="str">
            <v>HDMI_AGND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 t="e">
            <v>#N/A</v>
          </cell>
          <cell r="AL66" t="str">
            <v>NA</v>
          </cell>
          <cell r="AN66" t="str">
            <v>NA</v>
          </cell>
          <cell r="AP66" t="str">
            <v>NA</v>
          </cell>
          <cell r="AR66" t="str">
            <v>NA</v>
          </cell>
          <cell r="AT66" t="str">
            <v>NA</v>
          </cell>
          <cell r="AV66" t="str">
            <v>NA</v>
          </cell>
          <cell r="AX66" t="str">
            <v>NA</v>
          </cell>
          <cell r="AZ66" t="str">
            <v>NA</v>
          </cell>
          <cell r="BB66" t="str">
            <v>NA</v>
          </cell>
          <cell r="BD66" t="str">
            <v>NA</v>
          </cell>
          <cell r="BF66" t="str">
            <v>NA</v>
          </cell>
          <cell r="BH66" t="str">
            <v>NA</v>
          </cell>
          <cell r="CI66" t="str">
            <v>HDMI_GND</v>
          </cell>
        </row>
        <row r="67">
          <cell r="C67" t="str">
            <v>hdmi_clkm</v>
          </cell>
          <cell r="E67">
            <v>0</v>
          </cell>
          <cell r="J67" t="str">
            <v>HDMI_TMDSCLKN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e">
            <v>#N/A</v>
          </cell>
          <cell r="AL67" t="str">
            <v>NA</v>
          </cell>
          <cell r="AN67" t="str">
            <v>NA</v>
          </cell>
          <cell r="AP67" t="str">
            <v>NA</v>
          </cell>
          <cell r="AR67" t="str">
            <v>NA</v>
          </cell>
          <cell r="AT67" t="str">
            <v>NA</v>
          </cell>
          <cell r="AV67" t="str">
            <v>NA</v>
          </cell>
          <cell r="AX67" t="str">
            <v>NA</v>
          </cell>
          <cell r="AZ67" t="str">
            <v>NA</v>
          </cell>
          <cell r="BB67" t="str">
            <v>NA</v>
          </cell>
          <cell r="BD67" t="str">
            <v>NA</v>
          </cell>
          <cell r="BF67" t="str">
            <v>NA</v>
          </cell>
          <cell r="BH67" t="str">
            <v>NA</v>
          </cell>
          <cell r="CI67" t="str">
            <v>HDMI_CLKM</v>
          </cell>
        </row>
        <row r="68">
          <cell r="C68" t="str">
            <v>hdmi_gnd__3</v>
          </cell>
          <cell r="E68">
            <v>0</v>
          </cell>
          <cell r="J68" t="str">
            <v>HDMI_AGND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 t="e">
            <v>#N/A</v>
          </cell>
          <cell r="AL68" t="str">
            <v>NA</v>
          </cell>
          <cell r="AN68" t="str">
            <v>NA</v>
          </cell>
          <cell r="AP68" t="str">
            <v>NA</v>
          </cell>
          <cell r="AR68" t="str">
            <v>NA</v>
          </cell>
          <cell r="AT68" t="str">
            <v>NA</v>
          </cell>
          <cell r="AV68" t="str">
            <v>NA</v>
          </cell>
          <cell r="AX68" t="str">
            <v>NA</v>
          </cell>
          <cell r="AZ68" t="str">
            <v>NA</v>
          </cell>
          <cell r="BB68" t="str">
            <v>NA</v>
          </cell>
          <cell r="BD68" t="str">
            <v>NA</v>
          </cell>
          <cell r="BF68" t="str">
            <v>NA</v>
          </cell>
          <cell r="BH68" t="str">
            <v>NA</v>
          </cell>
          <cell r="CI68" t="str">
            <v>HDMI_GND</v>
          </cell>
        </row>
        <row r="69">
          <cell r="C69" t="str">
            <v>hdmi_d0p</v>
          </cell>
          <cell r="E69">
            <v>0</v>
          </cell>
          <cell r="J69" t="str">
            <v>HDMI_TMDSDATAP[0]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e">
            <v>#N/A</v>
          </cell>
          <cell r="AL69" t="str">
            <v>NA</v>
          </cell>
          <cell r="AN69" t="str">
            <v>NA</v>
          </cell>
          <cell r="AP69" t="str">
            <v>NA</v>
          </cell>
          <cell r="AR69" t="str">
            <v>NA</v>
          </cell>
          <cell r="AT69" t="str">
            <v>NA</v>
          </cell>
          <cell r="AV69" t="str">
            <v>NA</v>
          </cell>
          <cell r="AX69" t="str">
            <v>NA</v>
          </cell>
          <cell r="AZ69" t="str">
            <v>NA</v>
          </cell>
          <cell r="BB69" t="str">
            <v>NA</v>
          </cell>
          <cell r="BD69" t="str">
            <v>NA</v>
          </cell>
          <cell r="BF69" t="str">
            <v>NA</v>
          </cell>
          <cell r="BH69" t="str">
            <v>NA</v>
          </cell>
          <cell r="CI69" t="str">
            <v>HDMI_D0P</v>
          </cell>
        </row>
        <row r="70">
          <cell r="C70" t="str">
            <v>hdmi_gnd__4</v>
          </cell>
          <cell r="E70">
            <v>0</v>
          </cell>
          <cell r="J70" t="str">
            <v>HDMI_AGND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e">
            <v>#N/A</v>
          </cell>
          <cell r="AL70" t="str">
            <v>NA</v>
          </cell>
          <cell r="AN70" t="str">
            <v>NA</v>
          </cell>
          <cell r="AP70" t="str">
            <v>NA</v>
          </cell>
          <cell r="AR70" t="str">
            <v>NA</v>
          </cell>
          <cell r="AT70" t="str">
            <v>NA</v>
          </cell>
          <cell r="AV70" t="str">
            <v>NA</v>
          </cell>
          <cell r="AX70" t="str">
            <v>NA</v>
          </cell>
          <cell r="AZ70" t="str">
            <v>NA</v>
          </cell>
          <cell r="BB70" t="str">
            <v>NA</v>
          </cell>
          <cell r="BD70" t="str">
            <v>NA</v>
          </cell>
          <cell r="BF70" t="str">
            <v>NA</v>
          </cell>
          <cell r="BH70" t="str">
            <v>NA</v>
          </cell>
          <cell r="CI70" t="str">
            <v>HDMI_GND</v>
          </cell>
        </row>
        <row r="71">
          <cell r="C71" t="str">
            <v>hdmi_d0m</v>
          </cell>
          <cell r="E71">
            <v>0</v>
          </cell>
          <cell r="J71" t="str">
            <v>HDMI_TMDSDATAN[0]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 t="e">
            <v>#N/A</v>
          </cell>
          <cell r="AL71" t="str">
            <v>NA</v>
          </cell>
          <cell r="AN71" t="str">
            <v>NA</v>
          </cell>
          <cell r="AP71" t="str">
            <v>NA</v>
          </cell>
          <cell r="AR71" t="str">
            <v>NA</v>
          </cell>
          <cell r="AT71" t="str">
            <v>NA</v>
          </cell>
          <cell r="AV71" t="str">
            <v>NA</v>
          </cell>
          <cell r="AX71" t="str">
            <v>NA</v>
          </cell>
          <cell r="AZ71" t="str">
            <v>NA</v>
          </cell>
          <cell r="BB71" t="str">
            <v>NA</v>
          </cell>
          <cell r="BD71" t="str">
            <v>NA</v>
          </cell>
          <cell r="BF71" t="str">
            <v>NA</v>
          </cell>
          <cell r="BH71" t="str">
            <v>NA</v>
          </cell>
          <cell r="CI71" t="str">
            <v>HDMI_D0M</v>
          </cell>
        </row>
        <row r="72">
          <cell r="C72" t="str">
            <v>hdmi_d1p</v>
          </cell>
          <cell r="E72">
            <v>0</v>
          </cell>
          <cell r="J72" t="str">
            <v>HDMI_TMDSDATAP[1]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e">
            <v>#N/A</v>
          </cell>
          <cell r="AL72" t="str">
            <v>NA</v>
          </cell>
          <cell r="AN72" t="str">
            <v>NA</v>
          </cell>
          <cell r="AP72" t="str">
            <v>NA</v>
          </cell>
          <cell r="AR72" t="str">
            <v>NA</v>
          </cell>
          <cell r="AT72" t="str">
            <v>NA</v>
          </cell>
          <cell r="AV72" t="str">
            <v>NA</v>
          </cell>
          <cell r="AX72" t="str">
            <v>NA</v>
          </cell>
          <cell r="AZ72" t="str">
            <v>NA</v>
          </cell>
          <cell r="BB72" t="str">
            <v>NA</v>
          </cell>
          <cell r="BD72" t="str">
            <v>NA</v>
          </cell>
          <cell r="BF72" t="str">
            <v>NA</v>
          </cell>
          <cell r="BH72" t="str">
            <v>NA</v>
          </cell>
          <cell r="CI72" t="str">
            <v>HDMI_D1P</v>
          </cell>
        </row>
        <row r="73">
          <cell r="C73" t="str">
            <v>hdmi_d2p</v>
          </cell>
          <cell r="E73">
            <v>0</v>
          </cell>
          <cell r="J73" t="str">
            <v>HDMI_TMDSDATAP[2]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e">
            <v>#N/A</v>
          </cell>
          <cell r="AL73" t="str">
            <v>NA</v>
          </cell>
          <cell r="AN73" t="str">
            <v>NA</v>
          </cell>
          <cell r="AP73" t="str">
            <v>NA</v>
          </cell>
          <cell r="AR73" t="str">
            <v>NA</v>
          </cell>
          <cell r="AT73" t="str">
            <v>NA</v>
          </cell>
          <cell r="AV73" t="str">
            <v>NA</v>
          </cell>
          <cell r="AX73" t="str">
            <v>NA</v>
          </cell>
          <cell r="AZ73" t="str">
            <v>NA</v>
          </cell>
          <cell r="BB73" t="str">
            <v>NA</v>
          </cell>
          <cell r="BD73" t="str">
            <v>NA</v>
          </cell>
          <cell r="BF73" t="str">
            <v>NA</v>
          </cell>
          <cell r="BH73" t="str">
            <v>NA</v>
          </cell>
          <cell r="CI73" t="str">
            <v>HDMI_D2P</v>
          </cell>
        </row>
        <row r="74">
          <cell r="C74" t="str">
            <v>hdmi_d1m</v>
          </cell>
          <cell r="E74">
            <v>0</v>
          </cell>
          <cell r="J74" t="str">
            <v>HDMI_TMDSDATAN[1]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e">
            <v>#N/A</v>
          </cell>
          <cell r="AL74" t="str">
            <v>NA</v>
          </cell>
          <cell r="AN74" t="str">
            <v>NA</v>
          </cell>
          <cell r="AP74" t="str">
            <v>NA</v>
          </cell>
          <cell r="AR74" t="str">
            <v>NA</v>
          </cell>
          <cell r="AT74" t="str">
            <v>NA</v>
          </cell>
          <cell r="AV74" t="str">
            <v>NA</v>
          </cell>
          <cell r="AX74" t="str">
            <v>NA</v>
          </cell>
          <cell r="AZ74" t="str">
            <v>NA</v>
          </cell>
          <cell r="BB74" t="str">
            <v>NA</v>
          </cell>
          <cell r="BD74" t="str">
            <v>NA</v>
          </cell>
          <cell r="BF74" t="str">
            <v>NA</v>
          </cell>
          <cell r="BH74" t="str">
            <v>NA</v>
          </cell>
          <cell r="CI74" t="str">
            <v>HDMI_D1M</v>
          </cell>
        </row>
        <row r="75">
          <cell r="C75" t="str">
            <v>hdmi_gnd__5</v>
          </cell>
          <cell r="E75">
            <v>0</v>
          </cell>
          <cell r="J75" t="str">
            <v>HDMI_AGND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e">
            <v>#N/A</v>
          </cell>
          <cell r="AL75" t="str">
            <v>NA</v>
          </cell>
          <cell r="AN75" t="str">
            <v>NA</v>
          </cell>
          <cell r="AP75" t="str">
            <v>NA</v>
          </cell>
          <cell r="AR75" t="str">
            <v>NA</v>
          </cell>
          <cell r="AT75" t="str">
            <v>NA</v>
          </cell>
          <cell r="AV75" t="str">
            <v>NA</v>
          </cell>
          <cell r="AX75" t="str">
            <v>NA</v>
          </cell>
          <cell r="AZ75" t="str">
            <v>NA</v>
          </cell>
          <cell r="BB75" t="str">
            <v>NA</v>
          </cell>
          <cell r="BD75" t="str">
            <v>NA</v>
          </cell>
          <cell r="BF75" t="str">
            <v>NA</v>
          </cell>
          <cell r="BH75" t="str">
            <v>NA</v>
          </cell>
          <cell r="CI75" t="str">
            <v>HDMI_GND</v>
          </cell>
        </row>
        <row r="76">
          <cell r="C76" t="str">
            <v>hdmi_d2m</v>
          </cell>
          <cell r="E76">
            <v>0</v>
          </cell>
          <cell r="J76" t="str">
            <v>HDMI_TMDSDATAN[2]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 t="e">
            <v>#N/A</v>
          </cell>
          <cell r="AL76" t="str">
            <v>NA</v>
          </cell>
          <cell r="AN76" t="str">
            <v>NA</v>
          </cell>
          <cell r="AP76" t="str">
            <v>NA</v>
          </cell>
          <cell r="AR76" t="str">
            <v>NA</v>
          </cell>
          <cell r="AT76" t="str">
            <v>NA</v>
          </cell>
          <cell r="AV76" t="str">
            <v>NA</v>
          </cell>
          <cell r="AX76" t="str">
            <v>NA</v>
          </cell>
          <cell r="AZ76" t="str">
            <v>NA</v>
          </cell>
          <cell r="BB76" t="str">
            <v>NA</v>
          </cell>
          <cell r="BD76" t="str">
            <v>NA</v>
          </cell>
          <cell r="BF76" t="str">
            <v>NA</v>
          </cell>
          <cell r="BH76" t="str">
            <v>NA</v>
          </cell>
          <cell r="CI76" t="str">
            <v>HDMI_D2M</v>
          </cell>
        </row>
        <row r="77">
          <cell r="C77" t="str">
            <v>hdmi_vp__3</v>
          </cell>
          <cell r="E77">
            <v>0</v>
          </cell>
          <cell r="J77" t="str">
            <v>HDMI_VP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 t="e">
            <v>#N/A</v>
          </cell>
          <cell r="AL77" t="str">
            <v>NA</v>
          </cell>
          <cell r="AN77" t="str">
            <v>NA</v>
          </cell>
          <cell r="AP77" t="str">
            <v>NA</v>
          </cell>
          <cell r="AR77" t="str">
            <v>NA</v>
          </cell>
          <cell r="AT77" t="str">
            <v>NA</v>
          </cell>
          <cell r="AV77" t="str">
            <v>NA</v>
          </cell>
          <cell r="AX77" t="str">
            <v>NA</v>
          </cell>
          <cell r="AZ77" t="str">
            <v>NA</v>
          </cell>
          <cell r="BB77" t="str">
            <v>NA</v>
          </cell>
          <cell r="BD77" t="str">
            <v>NA</v>
          </cell>
          <cell r="BF77" t="str">
            <v>NA</v>
          </cell>
          <cell r="BH77" t="str">
            <v>NA</v>
          </cell>
          <cell r="CI77" t="str">
            <v>HDMI_VP</v>
          </cell>
        </row>
        <row r="78">
          <cell r="C78" t="str">
            <v>hdmi_gnd__6</v>
          </cell>
          <cell r="E78">
            <v>0</v>
          </cell>
          <cell r="J78" t="str">
            <v>HDMI_AGND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 t="e">
            <v>#N/A</v>
          </cell>
          <cell r="AL78" t="str">
            <v>NA</v>
          </cell>
          <cell r="AN78" t="str">
            <v>NA</v>
          </cell>
          <cell r="AP78" t="str">
            <v>NA</v>
          </cell>
          <cell r="AR78" t="str">
            <v>NA</v>
          </cell>
          <cell r="AT78" t="str">
            <v>NA</v>
          </cell>
          <cell r="AV78" t="str">
            <v>NA</v>
          </cell>
          <cell r="AX78" t="str">
            <v>NA</v>
          </cell>
          <cell r="AZ78" t="str">
            <v>NA</v>
          </cell>
          <cell r="BB78" t="str">
            <v>NA</v>
          </cell>
          <cell r="BD78" t="str">
            <v>NA</v>
          </cell>
          <cell r="BF78" t="str">
            <v>NA</v>
          </cell>
          <cell r="BH78" t="str">
            <v>NA</v>
          </cell>
          <cell r="CI78" t="str">
            <v>HDMI_GND</v>
          </cell>
        </row>
        <row r="79">
          <cell r="C79" t="str">
            <v>hdmi_vph__3</v>
          </cell>
          <cell r="E79">
            <v>0</v>
          </cell>
          <cell r="J79" t="str">
            <v>HDMI_VPH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 t="e">
            <v>#N/A</v>
          </cell>
          <cell r="AL79" t="str">
            <v>NA</v>
          </cell>
          <cell r="AN79" t="str">
            <v>NA</v>
          </cell>
          <cell r="AP79" t="str">
            <v>NA</v>
          </cell>
          <cell r="AR79" t="str">
            <v>NA</v>
          </cell>
          <cell r="AT79" t="str">
            <v>NA</v>
          </cell>
          <cell r="AV79" t="str">
            <v>NA</v>
          </cell>
          <cell r="AX79" t="str">
            <v>NA</v>
          </cell>
          <cell r="AZ79" t="str">
            <v>NA</v>
          </cell>
          <cell r="BB79" t="str">
            <v>NA</v>
          </cell>
          <cell r="BD79" t="str">
            <v>NA</v>
          </cell>
          <cell r="BF79" t="str">
            <v>NA</v>
          </cell>
          <cell r="BH79" t="str">
            <v>NA</v>
          </cell>
          <cell r="CI79" t="str">
            <v>HDMI_VPH</v>
          </cell>
        </row>
        <row r="80">
          <cell r="C80" t="str">
            <v>hdmi_ref</v>
          </cell>
          <cell r="E80">
            <v>0</v>
          </cell>
          <cell r="J80" t="str">
            <v>HDMI_REXT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 t="e">
            <v>#N/A</v>
          </cell>
          <cell r="AL80" t="str">
            <v>NA</v>
          </cell>
          <cell r="AN80" t="str">
            <v>NA</v>
          </cell>
          <cell r="AP80" t="str">
            <v>NA</v>
          </cell>
          <cell r="AR80" t="str">
            <v>NA</v>
          </cell>
          <cell r="AT80" t="str">
            <v>NA</v>
          </cell>
          <cell r="AV80" t="str">
            <v>NA</v>
          </cell>
          <cell r="AX80" t="str">
            <v>NA</v>
          </cell>
          <cell r="AZ80" t="str">
            <v>NA</v>
          </cell>
          <cell r="BB80" t="str">
            <v>NA</v>
          </cell>
          <cell r="BD80" t="str">
            <v>NA</v>
          </cell>
          <cell r="BF80" t="str">
            <v>NA</v>
          </cell>
          <cell r="BH80" t="str">
            <v>NA</v>
          </cell>
          <cell r="CI80" t="str">
            <v>HDMI_REF</v>
          </cell>
        </row>
        <row r="81">
          <cell r="C81" t="str">
            <v>hdmi_hpd</v>
          </cell>
          <cell r="E81">
            <v>0</v>
          </cell>
          <cell r="J81" t="str">
            <v>HDMI_HPD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e">
            <v>#N/A</v>
          </cell>
          <cell r="AL81" t="str">
            <v>NA</v>
          </cell>
          <cell r="AN81" t="str">
            <v>NA</v>
          </cell>
          <cell r="AP81" t="str">
            <v>NA</v>
          </cell>
          <cell r="AR81" t="str">
            <v>NA</v>
          </cell>
          <cell r="AT81" t="str">
            <v>NA</v>
          </cell>
          <cell r="AV81" t="str">
            <v>NA</v>
          </cell>
          <cell r="AX81" t="str">
            <v>NA</v>
          </cell>
          <cell r="AZ81" t="str">
            <v>NA</v>
          </cell>
          <cell r="BB81" t="str">
            <v>NA</v>
          </cell>
          <cell r="BD81" t="str">
            <v>NA</v>
          </cell>
          <cell r="BF81" t="str">
            <v>NA</v>
          </cell>
          <cell r="BH81" t="str">
            <v>NA</v>
          </cell>
          <cell r="CI81" t="str">
            <v>HDMI_HPD</v>
          </cell>
        </row>
        <row r="82">
          <cell r="C82" t="str">
            <v>hdmi_ddccec</v>
          </cell>
          <cell r="E82">
            <v>0</v>
          </cell>
          <cell r="J82" t="str">
            <v>HDMI_DDCCEC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 t="e">
            <v>#N/A</v>
          </cell>
          <cell r="AL82" t="str">
            <v>NA</v>
          </cell>
          <cell r="AN82" t="str">
            <v>NA</v>
          </cell>
          <cell r="AP82" t="str">
            <v>NA</v>
          </cell>
          <cell r="AR82" t="str">
            <v>NA</v>
          </cell>
          <cell r="AT82" t="str">
            <v>NA</v>
          </cell>
          <cell r="AV82" t="str">
            <v>NA</v>
          </cell>
          <cell r="AX82" t="str">
            <v>NA</v>
          </cell>
          <cell r="AZ82" t="str">
            <v>NA</v>
          </cell>
          <cell r="BB82" t="str">
            <v>NA</v>
          </cell>
          <cell r="BD82" t="str">
            <v>NA</v>
          </cell>
          <cell r="BF82" t="str">
            <v>NA</v>
          </cell>
          <cell r="BH82" t="str">
            <v>NA</v>
          </cell>
          <cell r="CI82" t="str">
            <v>HDMI_DDCCEC</v>
          </cell>
        </row>
        <row r="83">
          <cell r="C83" t="str">
            <v>pcut__4</v>
          </cell>
          <cell r="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NA</v>
          </cell>
          <cell r="AL83" t="str">
            <v>NA</v>
          </cell>
          <cell r="AN83" t="str">
            <v>NA</v>
          </cell>
          <cell r="AP83" t="str">
            <v>NA</v>
          </cell>
          <cell r="AR83" t="str">
            <v>NA</v>
          </cell>
          <cell r="AT83" t="str">
            <v>NA</v>
          </cell>
          <cell r="AV83" t="str">
            <v>NA</v>
          </cell>
          <cell r="AX83" t="str">
            <v>NA</v>
          </cell>
          <cell r="AZ83" t="str">
            <v>NA</v>
          </cell>
          <cell r="BB83" t="str">
            <v>NA</v>
          </cell>
          <cell r="BD83" t="str">
            <v>NA</v>
          </cell>
          <cell r="BF83" t="str">
            <v>NA</v>
          </cell>
          <cell r="BH83" t="str">
            <v>NA</v>
          </cell>
          <cell r="BW83">
            <v>-1995</v>
          </cell>
          <cell r="BX83">
            <v>-2792.7249999999999</v>
          </cell>
          <cell r="CI83">
            <v>0</v>
          </cell>
        </row>
        <row r="84">
          <cell r="C84" t="str">
            <v>csi0_dat19</v>
          </cell>
          <cell r="E84" t="str">
            <v>GPIO</v>
          </cell>
          <cell r="I84" t="str">
            <v>ipu1</v>
          </cell>
          <cell r="J84" t="str">
            <v>CSI0_D[19]</v>
          </cell>
          <cell r="K84" t="str">
            <v>weim</v>
          </cell>
          <cell r="L84" t="str">
            <v>WEIM_D[15]</v>
          </cell>
          <cell r="M84" t="str">
            <v>pcie_ctrl</v>
          </cell>
          <cell r="N84" t="str">
            <v>DIAG_STATUS_BUS_MUX[23]</v>
          </cell>
          <cell r="O84" t="str">
            <v>uart5</v>
          </cell>
          <cell r="P84" t="str">
            <v>CTS</v>
          </cell>
          <cell r="Q84" t="str">
            <v>sdma</v>
          </cell>
          <cell r="R84" t="str">
            <v>DEBUG_PC[13]</v>
          </cell>
          <cell r="S84" t="str">
            <v>gpio6</v>
          </cell>
          <cell r="T84" t="str">
            <v>GPIO[5]</v>
          </cell>
          <cell r="U84" t="str">
            <v>mmdc</v>
          </cell>
          <cell r="V84" t="str">
            <v>MMDC_DEBUG[42]</v>
          </cell>
          <cell r="X84" t="str">
            <v>anatop</v>
          </cell>
          <cell r="Y84" t="str">
            <v>ANATOP_TESTO[9]</v>
          </cell>
          <cell r="Z84" t="str">
            <v>sjc.sjc_gpucr1_reg[23]</v>
          </cell>
          <cell r="AF84" t="str">
            <v>ipt_csi0_dat19_dir</v>
          </cell>
          <cell r="AG84" t="str">
            <v>ipt_csi0_dat19_in</v>
          </cell>
          <cell r="AH84" t="str">
            <v>ipt_csi0_dat19_out</v>
          </cell>
          <cell r="AI84" t="str">
            <v>ipt_mode</v>
          </cell>
          <cell r="AJ84" t="str">
            <v>Yes</v>
          </cell>
          <cell r="AL84" t="str">
            <v>NA</v>
          </cell>
          <cell r="AN84" t="str">
            <v>NA</v>
          </cell>
          <cell r="AP84" t="str">
            <v>NA</v>
          </cell>
          <cell r="AR84" t="str">
            <v>NA</v>
          </cell>
          <cell r="AT84" t="str">
            <v>NA</v>
          </cell>
          <cell r="AV84" t="str">
            <v>NA</v>
          </cell>
          <cell r="AX84" t="str">
            <v>NA</v>
          </cell>
          <cell r="AZ84" t="str">
            <v>NA</v>
          </cell>
          <cell r="BB84" t="str">
            <v>NA</v>
          </cell>
          <cell r="BD84" t="str">
            <v>NA</v>
          </cell>
          <cell r="BF84" t="str">
            <v>NA</v>
          </cell>
          <cell r="BH84" t="str">
            <v>NA</v>
          </cell>
          <cell r="BW84">
            <v>616</v>
          </cell>
          <cell r="BX84">
            <v>2792.7249999999999</v>
          </cell>
          <cell r="CI84" t="str">
            <v>CSI0_DAT19</v>
          </cell>
        </row>
        <row r="85">
          <cell r="C85" t="str">
            <v>csi0_dat18</v>
          </cell>
          <cell r="E85" t="str">
            <v>GPIO</v>
          </cell>
          <cell r="I85" t="str">
            <v>ipu1</v>
          </cell>
          <cell r="J85" t="str">
            <v>CSI0_D[18]</v>
          </cell>
          <cell r="K85" t="str">
            <v>weim</v>
          </cell>
          <cell r="L85" t="str">
            <v>WEIM_D[14]</v>
          </cell>
          <cell r="M85" t="str">
            <v>pcie_ctrl</v>
          </cell>
          <cell r="N85" t="str">
            <v>DIAG_STATUS_BUS_MUX[22]</v>
          </cell>
          <cell r="O85" t="str">
            <v>uart5</v>
          </cell>
          <cell r="P85" t="str">
            <v>RTS</v>
          </cell>
          <cell r="Q85" t="str">
            <v>sdma</v>
          </cell>
          <cell r="R85" t="str">
            <v>DEBUG_PC[12]</v>
          </cell>
          <cell r="S85" t="str">
            <v>gpio6</v>
          </cell>
          <cell r="T85" t="str">
            <v>GPIO[4]</v>
          </cell>
          <cell r="U85" t="str">
            <v>mmdc</v>
          </cell>
          <cell r="V85" t="str">
            <v>MMDC_DEBUG[41]</v>
          </cell>
          <cell r="X85" t="str">
            <v>simba</v>
          </cell>
          <cell r="Y85" t="str">
            <v>TRACE[15]</v>
          </cell>
          <cell r="AF85" t="str">
            <v>ipt_csi0_dat18_dir</v>
          </cell>
          <cell r="AG85" t="str">
            <v>ipt_csi0_dat18_in</v>
          </cell>
          <cell r="AH85" t="str">
            <v>ipt_csi0_dat18_out</v>
          </cell>
          <cell r="AI85" t="str">
            <v>ipt_mode</v>
          </cell>
          <cell r="AJ85" t="str">
            <v>Yes</v>
          </cell>
          <cell r="AL85" t="str">
            <v>CFG(SLOW)</v>
          </cell>
          <cell r="AN85" t="str">
            <v>CFG(R0DIV6)</v>
          </cell>
          <cell r="AP85" t="str">
            <v>CFG(Disabled)</v>
          </cell>
          <cell r="AR85" t="str">
            <v>CFG(Enabled)</v>
          </cell>
          <cell r="AT85" t="str">
            <v>CFG(100KOhm PU)</v>
          </cell>
          <cell r="AV85" t="str">
            <v>CFG(Pull)</v>
          </cell>
          <cell r="AX85" t="str">
            <v>CFG(Enabled)</v>
          </cell>
          <cell r="AZ85" t="str">
            <v>NA</v>
          </cell>
          <cell r="BB85" t="str">
            <v>CFG(100MHz)</v>
          </cell>
          <cell r="BD85" t="str">
            <v>NA</v>
          </cell>
          <cell r="BF85" t="str">
            <v>NA</v>
          </cell>
          <cell r="BH85" t="str">
            <v>NA</v>
          </cell>
          <cell r="BW85">
            <v>663</v>
          </cell>
          <cell r="BX85">
            <v>2792.7249999999999</v>
          </cell>
          <cell r="CI85" t="str">
            <v>CSI0_DAT18</v>
          </cell>
        </row>
        <row r="86">
          <cell r="C86" t="str">
            <v>nvcc_csi__0</v>
          </cell>
          <cell r="E86" t="str">
            <v>NOISY_POWER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 t="str">
            <v>NA</v>
          </cell>
          <cell r="AL86" t="str">
            <v>NA</v>
          </cell>
          <cell r="AN86" t="str">
            <v>NA</v>
          </cell>
          <cell r="AP86" t="str">
            <v>NA</v>
          </cell>
          <cell r="AR86" t="str">
            <v>NA</v>
          </cell>
          <cell r="AT86" t="str">
            <v>NA</v>
          </cell>
          <cell r="AV86" t="str">
            <v>NA</v>
          </cell>
          <cell r="AX86" t="str">
            <v>NA</v>
          </cell>
          <cell r="AZ86" t="str">
            <v>NA</v>
          </cell>
          <cell r="BB86" t="str">
            <v>NA</v>
          </cell>
          <cell r="BD86" t="str">
            <v>NA</v>
          </cell>
          <cell r="BF86" t="str">
            <v>NA</v>
          </cell>
          <cell r="BH86" t="str">
            <v>NA</v>
          </cell>
          <cell r="BW86">
            <v>1650</v>
          </cell>
          <cell r="BX86">
            <v>2792.7249999999999</v>
          </cell>
          <cell r="CI86" t="str">
            <v>NVCC_CSI</v>
          </cell>
        </row>
        <row r="87">
          <cell r="C87" t="str">
            <v>csi0_dat17</v>
          </cell>
          <cell r="E87" t="str">
            <v>GPIO</v>
          </cell>
          <cell r="I87" t="str">
            <v>ipu1</v>
          </cell>
          <cell r="J87" t="str">
            <v>CSI0_D[17]</v>
          </cell>
          <cell r="K87" t="str">
            <v>weim</v>
          </cell>
          <cell r="L87" t="str">
            <v>WEIM_D[13]</v>
          </cell>
          <cell r="M87" t="str">
            <v>pcie_ctrl</v>
          </cell>
          <cell r="N87" t="str">
            <v>DIAG_STATUS_BUS_MUX[21]</v>
          </cell>
          <cell r="O87" t="str">
            <v>uart4</v>
          </cell>
          <cell r="P87" t="str">
            <v>CTS</v>
          </cell>
          <cell r="Q87" t="str">
            <v>sdma</v>
          </cell>
          <cell r="R87" t="str">
            <v>DEBUG_PC[11]</v>
          </cell>
          <cell r="S87" t="str">
            <v>gpio6</v>
          </cell>
          <cell r="T87" t="str">
            <v>GPIO[3]</v>
          </cell>
          <cell r="U87" t="str">
            <v>mmdc</v>
          </cell>
          <cell r="V87" t="str">
            <v>MMDC_DEBUG[40]</v>
          </cell>
          <cell r="X87" t="str">
            <v>simba</v>
          </cell>
          <cell r="Y87" t="str">
            <v>TRACE[14]</v>
          </cell>
          <cell r="AF87" t="str">
            <v>ipt_csi0_dat17_dir</v>
          </cell>
          <cell r="AG87" t="str">
            <v>ipt_csi0_dat17_in</v>
          </cell>
          <cell r="AH87" t="str">
            <v>ipt_csi0_dat17_out</v>
          </cell>
          <cell r="AI87" t="str">
            <v>ipt_mode</v>
          </cell>
          <cell r="AJ87" t="str">
            <v>Yes</v>
          </cell>
          <cell r="AL87" t="str">
            <v>CFG(SLOW)</v>
          </cell>
          <cell r="AN87" t="str">
            <v>CFG(R0DIV6)</v>
          </cell>
          <cell r="AP87" t="str">
            <v>CFG(Disabled)</v>
          </cell>
          <cell r="AR87" t="str">
            <v>CFG(Enabled)</v>
          </cell>
          <cell r="AT87" t="str">
            <v>CFG(100KOhm PU)</v>
          </cell>
          <cell r="AV87" t="str">
            <v>CFG(Pull)</v>
          </cell>
          <cell r="AX87" t="str">
            <v>CFG(Enabled)</v>
          </cell>
          <cell r="AZ87" t="str">
            <v>NA</v>
          </cell>
          <cell r="BB87" t="str">
            <v>CFG(100MHz)</v>
          </cell>
          <cell r="BD87" t="str">
            <v>NA</v>
          </cell>
          <cell r="BF87" t="str">
            <v>NA</v>
          </cell>
          <cell r="BH87" t="str">
            <v>NA</v>
          </cell>
          <cell r="BW87">
            <v>710</v>
          </cell>
          <cell r="BX87">
            <v>2792.7249999999999</v>
          </cell>
          <cell r="CI87" t="str">
            <v>CSI0_DAT17</v>
          </cell>
        </row>
        <row r="88">
          <cell r="C88" t="str">
            <v>csi0_dat16</v>
          </cell>
          <cell r="E88" t="str">
            <v>GPIO</v>
          </cell>
          <cell r="I88" t="str">
            <v>ipu1</v>
          </cell>
          <cell r="J88" t="str">
            <v>CSI0_D[16]</v>
          </cell>
          <cell r="K88" t="str">
            <v>weim</v>
          </cell>
          <cell r="L88" t="str">
            <v>WEIM_D[12]</v>
          </cell>
          <cell r="M88" t="str">
            <v>pcie_ctrl</v>
          </cell>
          <cell r="N88" t="str">
            <v>DIAG_STATUS_BUS_MUX[20]</v>
          </cell>
          <cell r="O88" t="str">
            <v>uart4</v>
          </cell>
          <cell r="P88" t="str">
            <v>RTS</v>
          </cell>
          <cell r="Q88" t="str">
            <v>sdma</v>
          </cell>
          <cell r="R88" t="str">
            <v>DEBUG_PC[10]</v>
          </cell>
          <cell r="S88" t="str">
            <v>gpio6</v>
          </cell>
          <cell r="T88" t="str">
            <v>GPIO[2]</v>
          </cell>
          <cell r="U88" t="str">
            <v>mmdc</v>
          </cell>
          <cell r="V88" t="str">
            <v>MMDC_DEBUG[39]</v>
          </cell>
          <cell r="X88" t="str">
            <v>simba</v>
          </cell>
          <cell r="Y88" t="str">
            <v>TRACE[13]</v>
          </cell>
          <cell r="AF88" t="str">
            <v>ipt_csi0_dat16_dir</v>
          </cell>
          <cell r="AG88" t="str">
            <v>ipt_csi0_dat16_in</v>
          </cell>
          <cell r="AH88" t="str">
            <v>ipt_csi0_dat16_out</v>
          </cell>
          <cell r="AI88" t="str">
            <v>ipt_mode</v>
          </cell>
          <cell r="AJ88" t="str">
            <v>Yes</v>
          </cell>
          <cell r="AL88" t="str">
            <v>CFG(SLOW)</v>
          </cell>
          <cell r="AN88" t="str">
            <v>CFG(R0DIV6)</v>
          </cell>
          <cell r="AP88" t="str">
            <v>CFG(Disabled)</v>
          </cell>
          <cell r="AR88" t="str">
            <v>CFG(Enabled)</v>
          </cell>
          <cell r="AT88" t="str">
            <v>CFG(100KOhm PU)</v>
          </cell>
          <cell r="AV88" t="str">
            <v>CFG(Pull)</v>
          </cell>
          <cell r="AX88" t="str">
            <v>CFG(Enabled)</v>
          </cell>
          <cell r="AZ88" t="str">
            <v>NA</v>
          </cell>
          <cell r="BB88" t="str">
            <v>CFG(100MHz)</v>
          </cell>
          <cell r="BD88" t="str">
            <v>NA</v>
          </cell>
          <cell r="BF88" t="str">
            <v>NA</v>
          </cell>
          <cell r="BH88" t="str">
            <v>NA</v>
          </cell>
          <cell r="BW88">
            <v>757</v>
          </cell>
          <cell r="BX88">
            <v>2792.7249999999999</v>
          </cell>
          <cell r="CI88" t="str">
            <v>CSI0_DAT16</v>
          </cell>
        </row>
        <row r="89">
          <cell r="C89" t="str">
            <v>csi0_dat15</v>
          </cell>
          <cell r="E89" t="str">
            <v>GPIO</v>
          </cell>
          <cell r="I89" t="str">
            <v>ipu1</v>
          </cell>
          <cell r="J89" t="str">
            <v>CSI0_D[15]</v>
          </cell>
          <cell r="K89" t="str">
            <v>weim</v>
          </cell>
          <cell r="L89" t="str">
            <v>WEIM_D[11]</v>
          </cell>
          <cell r="M89" t="str">
            <v>pcie_ctrl</v>
          </cell>
          <cell r="N89" t="str">
            <v>DIAG_STATUS_BUS_MUX[19]</v>
          </cell>
          <cell r="O89" t="str">
            <v>uart5</v>
          </cell>
          <cell r="P89" t="str">
            <v>RXD_MUX</v>
          </cell>
          <cell r="Q89" t="str">
            <v>sdma</v>
          </cell>
          <cell r="R89" t="str">
            <v>DEBUG_PC[9]</v>
          </cell>
          <cell r="S89" t="str">
            <v>gpio6</v>
          </cell>
          <cell r="T89" t="str">
            <v>GPIO[1]</v>
          </cell>
          <cell r="U89" t="str">
            <v>mmdc</v>
          </cell>
          <cell r="V89" t="str">
            <v>MMDC_DEBUG[38]</v>
          </cell>
          <cell r="X89" t="str">
            <v>simba</v>
          </cell>
          <cell r="Y89" t="str">
            <v>TRACE[12]</v>
          </cell>
          <cell r="AF89" t="str">
            <v>ipt_csi0_dat15_dir</v>
          </cell>
          <cell r="AG89" t="str">
            <v>ipt_csi0_dat15_in</v>
          </cell>
          <cell r="AH89" t="str">
            <v>ipt_csi0_dat15_out</v>
          </cell>
          <cell r="AI89" t="str">
            <v>ipt_mode</v>
          </cell>
          <cell r="AJ89" t="str">
            <v>Yes</v>
          </cell>
          <cell r="AL89" t="str">
            <v>NA</v>
          </cell>
          <cell r="AN89" t="str">
            <v>NA</v>
          </cell>
          <cell r="AP89" t="str">
            <v>NA</v>
          </cell>
          <cell r="AR89" t="str">
            <v>NA</v>
          </cell>
          <cell r="AT89" t="str">
            <v>NA</v>
          </cell>
          <cell r="AV89" t="str">
            <v>NA</v>
          </cell>
          <cell r="AX89" t="str">
            <v>NA</v>
          </cell>
          <cell r="AZ89" t="str">
            <v>NA</v>
          </cell>
          <cell r="BB89" t="str">
            <v>NA</v>
          </cell>
          <cell r="BD89" t="str">
            <v>NA</v>
          </cell>
          <cell r="BF89" t="str">
            <v>NA</v>
          </cell>
          <cell r="BH89" t="str">
            <v>NA</v>
          </cell>
          <cell r="BW89">
            <v>851</v>
          </cell>
          <cell r="BX89">
            <v>2792.7249999999999</v>
          </cell>
          <cell r="CI89" t="str">
            <v>CSI0_DAT15</v>
          </cell>
        </row>
        <row r="90">
          <cell r="C90" t="str">
            <v>csi0_dat14</v>
          </cell>
          <cell r="E90" t="str">
            <v>GPIO</v>
          </cell>
          <cell r="I90" t="str">
            <v>ipu1</v>
          </cell>
          <cell r="J90" t="str">
            <v>CSI0_D[14]</v>
          </cell>
          <cell r="K90" t="str">
            <v>weim</v>
          </cell>
          <cell r="L90" t="str">
            <v>WEIM_D[10]</v>
          </cell>
          <cell r="M90" t="str">
            <v>pcie_ctrl</v>
          </cell>
          <cell r="N90" t="str">
            <v>DIAG_STATUS_BUS_MUX[18]</v>
          </cell>
          <cell r="O90" t="str">
            <v>uart5</v>
          </cell>
          <cell r="P90" t="str">
            <v>TXD_MUX</v>
          </cell>
          <cell r="Q90" t="str">
            <v>sdma</v>
          </cell>
          <cell r="R90" t="str">
            <v>DEBUG_PC[8]</v>
          </cell>
          <cell r="S90" t="str">
            <v>gpio6</v>
          </cell>
          <cell r="T90" t="str">
            <v>GPIO[0]</v>
          </cell>
          <cell r="U90" t="str">
            <v>mmdc</v>
          </cell>
          <cell r="V90" t="str">
            <v>MMDC_DEBUG[37]</v>
          </cell>
          <cell r="X90" t="str">
            <v>simba</v>
          </cell>
          <cell r="Y90" t="str">
            <v>TRACE[11]</v>
          </cell>
          <cell r="AF90" t="str">
            <v>ipt_csi0_dat14_dir</v>
          </cell>
          <cell r="AG90" t="str">
            <v>ipt_csi0_dat14_in</v>
          </cell>
          <cell r="AH90" t="str">
            <v>ipt_csi0_dat14_out</v>
          </cell>
          <cell r="AI90" t="str">
            <v>ipt_mode</v>
          </cell>
          <cell r="AJ90" t="str">
            <v>Yes</v>
          </cell>
          <cell r="AL90" t="str">
            <v>CFG(SLOW)</v>
          </cell>
          <cell r="AN90" t="str">
            <v>CFG(R0DIV6)</v>
          </cell>
          <cell r="AP90" t="str">
            <v>CFG(Disabled)</v>
          </cell>
          <cell r="AR90" t="str">
            <v>CFG(Enabled)</v>
          </cell>
          <cell r="AT90" t="str">
            <v>CFG(100KOhm PU)</v>
          </cell>
          <cell r="AV90" t="str">
            <v>CFG(Pull)</v>
          </cell>
          <cell r="AX90" t="str">
            <v>CFG(Enabled)</v>
          </cell>
          <cell r="AZ90" t="str">
            <v>NA</v>
          </cell>
          <cell r="BB90" t="str">
            <v>CFG(100MHz)</v>
          </cell>
          <cell r="BD90" t="str">
            <v>NA</v>
          </cell>
          <cell r="BF90" t="str">
            <v>NA</v>
          </cell>
          <cell r="BH90" t="str">
            <v>NA</v>
          </cell>
          <cell r="BW90">
            <v>898</v>
          </cell>
          <cell r="BX90">
            <v>2792.7249999999999</v>
          </cell>
          <cell r="CI90" t="str">
            <v>CSI0_DAT14</v>
          </cell>
        </row>
        <row r="91">
          <cell r="C91" t="str">
            <v>csi0_dat13</v>
          </cell>
          <cell r="E91" t="str">
            <v>GPIO</v>
          </cell>
          <cell r="I91" t="str">
            <v>ipu1</v>
          </cell>
          <cell r="J91" t="str">
            <v>CSI0_D[13]</v>
          </cell>
          <cell r="K91" t="str">
            <v>weim</v>
          </cell>
          <cell r="L91" t="str">
            <v>WEIM_D[9]</v>
          </cell>
          <cell r="M91" t="str">
            <v>pcie_ctrl</v>
          </cell>
          <cell r="N91" t="str">
            <v>DIAG_STATUS_BUS_MUX[17]</v>
          </cell>
          <cell r="O91" t="str">
            <v>uart4</v>
          </cell>
          <cell r="P91" t="str">
            <v>RXD_MUX</v>
          </cell>
          <cell r="Q91" t="str">
            <v>sdma</v>
          </cell>
          <cell r="R91" t="str">
            <v>DEBUG_PC[7]</v>
          </cell>
          <cell r="S91" t="str">
            <v>gpio5</v>
          </cell>
          <cell r="T91" t="str">
            <v>GPIO[31]</v>
          </cell>
          <cell r="U91" t="str">
            <v>mmdc</v>
          </cell>
          <cell r="V91" t="str">
            <v>MMDC_DEBUG[36]</v>
          </cell>
          <cell r="X91" t="str">
            <v>simba</v>
          </cell>
          <cell r="Y91" t="str">
            <v>TRACE[10]</v>
          </cell>
          <cell r="AF91" t="str">
            <v>ipt_csi0_dat13_dir</v>
          </cell>
          <cell r="AG91" t="str">
            <v>ipt_csi0_dat13_in</v>
          </cell>
          <cell r="AH91" t="str">
            <v>ipt_csi0_dat13_out</v>
          </cell>
          <cell r="AI91" t="str">
            <v>ipt_mode</v>
          </cell>
          <cell r="AJ91" t="str">
            <v>Yes</v>
          </cell>
          <cell r="AL91" t="str">
            <v>CFG(SLOW)</v>
          </cell>
          <cell r="AN91" t="str">
            <v>CFG(R0DIV6)</v>
          </cell>
          <cell r="AP91" t="str">
            <v>CFG(Disabled)</v>
          </cell>
          <cell r="AR91" t="str">
            <v>CFG(Enabled)</v>
          </cell>
          <cell r="AT91" t="str">
            <v>CFG(100KOhm PU)</v>
          </cell>
          <cell r="AV91" t="str">
            <v>CFG(Pull)</v>
          </cell>
          <cell r="AX91" t="str">
            <v>CFG(Enabled)</v>
          </cell>
          <cell r="AZ91" t="str">
            <v>NA</v>
          </cell>
          <cell r="BB91" t="str">
            <v>CFG(100MHz)</v>
          </cell>
          <cell r="BD91" t="str">
            <v>NA</v>
          </cell>
          <cell r="BF91" t="str">
            <v>NA</v>
          </cell>
          <cell r="BH91" t="str">
            <v>NA</v>
          </cell>
          <cell r="BW91">
            <v>945</v>
          </cell>
          <cell r="BX91">
            <v>2792.7249999999999</v>
          </cell>
          <cell r="CI91" t="str">
            <v>CSI0_DAT13</v>
          </cell>
        </row>
        <row r="92">
          <cell r="C92" t="str">
            <v>nvcc_csi__1</v>
          </cell>
          <cell r="E92" t="str">
            <v>NOISY_POWER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NA</v>
          </cell>
          <cell r="AL92" t="str">
            <v>NA</v>
          </cell>
          <cell r="AN92" t="str">
            <v>NA</v>
          </cell>
          <cell r="AP92" t="str">
            <v>NA</v>
          </cell>
          <cell r="AR92" t="str">
            <v>NA</v>
          </cell>
          <cell r="AT92" t="str">
            <v>NA</v>
          </cell>
          <cell r="AV92" t="str">
            <v>NA</v>
          </cell>
          <cell r="AX92" t="str">
            <v>NA</v>
          </cell>
          <cell r="AZ92" t="str">
            <v>NA</v>
          </cell>
          <cell r="BB92" t="str">
            <v>NA</v>
          </cell>
          <cell r="BD92" t="str">
            <v>NA</v>
          </cell>
          <cell r="BF92" t="str">
            <v>NA</v>
          </cell>
          <cell r="BH92" t="str">
            <v>NA</v>
          </cell>
          <cell r="BW92">
            <v>1368</v>
          </cell>
          <cell r="BX92">
            <v>2792.7249999999999</v>
          </cell>
          <cell r="CI92" t="str">
            <v>NVCC_CSI</v>
          </cell>
        </row>
        <row r="93">
          <cell r="C93" t="str">
            <v>csi0_dat12</v>
          </cell>
          <cell r="E93" t="str">
            <v>GPIO</v>
          </cell>
          <cell r="I93" t="str">
            <v>ipu1</v>
          </cell>
          <cell r="J93" t="str">
            <v>CSI0_D[12]</v>
          </cell>
          <cell r="K93" t="str">
            <v>weim</v>
          </cell>
          <cell r="L93" t="str">
            <v>WEIM_D[8]</v>
          </cell>
          <cell r="M93" t="str">
            <v>pcie_ctrl</v>
          </cell>
          <cell r="N93" t="str">
            <v>DIAG_STATUS_BUS_MUX[16]</v>
          </cell>
          <cell r="O93" t="str">
            <v>uart4</v>
          </cell>
          <cell r="P93" t="str">
            <v>TXD_MUX</v>
          </cell>
          <cell r="Q93" t="str">
            <v>sdma</v>
          </cell>
          <cell r="R93" t="str">
            <v>DEBUG_PC[6]</v>
          </cell>
          <cell r="S93" t="str">
            <v>gpio5</v>
          </cell>
          <cell r="T93" t="str">
            <v>GPIO[30]</v>
          </cell>
          <cell r="U93" t="str">
            <v>mmdc</v>
          </cell>
          <cell r="V93" t="str">
            <v>MMDC_DEBUG[35]</v>
          </cell>
          <cell r="X93" t="str">
            <v>simba</v>
          </cell>
          <cell r="Y93" t="str">
            <v>TRACE[9]</v>
          </cell>
          <cell r="AF93" t="str">
            <v>ipt_csi0_dat12_dir</v>
          </cell>
          <cell r="AG93" t="str">
            <v>ipt_csi0_dat12_in</v>
          </cell>
          <cell r="AH93" t="str">
            <v>ipt_csi0_dat12_out</v>
          </cell>
          <cell r="AI93" t="str">
            <v>ipt_mode</v>
          </cell>
          <cell r="AJ93" t="str">
            <v>Yes</v>
          </cell>
          <cell r="AL93" t="str">
            <v>CFG(SLOW)</v>
          </cell>
          <cell r="AN93" t="str">
            <v>CFG(R0DIV6)</v>
          </cell>
          <cell r="AP93" t="str">
            <v>CFG(Disabled)</v>
          </cell>
          <cell r="AR93" t="str">
            <v>CFG(Enabled)</v>
          </cell>
          <cell r="AT93" t="str">
            <v>CFG(100KOhm PU)</v>
          </cell>
          <cell r="AV93" t="str">
            <v>CFG(Pull)</v>
          </cell>
          <cell r="AX93" t="str">
            <v>CFG(Enabled)</v>
          </cell>
          <cell r="AZ93" t="str">
            <v>NA</v>
          </cell>
          <cell r="BB93" t="str">
            <v>CFG(100MHz)</v>
          </cell>
          <cell r="BD93" t="str">
            <v>NA</v>
          </cell>
          <cell r="BF93" t="str">
            <v>NA</v>
          </cell>
          <cell r="BH93" t="str">
            <v>NA</v>
          </cell>
          <cell r="BW93">
            <v>992</v>
          </cell>
          <cell r="BX93">
            <v>2792.7249999999999</v>
          </cell>
          <cell r="CI93" t="str">
            <v>CSI0_DAT12</v>
          </cell>
        </row>
        <row r="94">
          <cell r="C94" t="str">
            <v>csi0_dat11</v>
          </cell>
          <cell r="E94" t="str">
            <v>GPIO</v>
          </cell>
          <cell r="I94" t="str">
            <v>ipu1</v>
          </cell>
          <cell r="J94" t="str">
            <v>CSI0_D[11]</v>
          </cell>
          <cell r="K94" t="str">
            <v>audmux</v>
          </cell>
          <cell r="L94" t="str">
            <v>AUD3_RXFS</v>
          </cell>
          <cell r="M94" t="str">
            <v>ecspi2</v>
          </cell>
          <cell r="N94" t="str">
            <v>SS0</v>
          </cell>
          <cell r="O94" t="str">
            <v>uart1</v>
          </cell>
          <cell r="P94" t="str">
            <v>RXD_MUX</v>
          </cell>
          <cell r="Q94" t="str">
            <v>sdma</v>
          </cell>
          <cell r="R94" t="str">
            <v>DEBUG_PC[5]</v>
          </cell>
          <cell r="S94" t="str">
            <v>gpio5</v>
          </cell>
          <cell r="T94" t="str">
            <v>GPIO[29]</v>
          </cell>
          <cell r="U94" t="str">
            <v>mmdc</v>
          </cell>
          <cell r="V94" t="str">
            <v>MMDC_DEBUG[34]</v>
          </cell>
          <cell r="X94" t="str">
            <v>simba</v>
          </cell>
          <cell r="Y94" t="str">
            <v>TRACE[8]</v>
          </cell>
          <cell r="AF94" t="str">
            <v>ipt_csi0_dat11_dir</v>
          </cell>
          <cell r="AG94" t="str">
            <v>ipt_csi0_dat11_in</v>
          </cell>
          <cell r="AH94" t="str">
            <v>ipt_csi0_dat11_out</v>
          </cell>
          <cell r="AI94" t="str">
            <v>ipt_mode</v>
          </cell>
          <cell r="AJ94" t="str">
            <v>Yes</v>
          </cell>
          <cell r="AL94" t="str">
            <v>CFG(SLOW)</v>
          </cell>
          <cell r="AN94" t="str">
            <v>CFG(R0DIV6)</v>
          </cell>
          <cell r="AP94" t="str">
            <v>CFG(Disabled)</v>
          </cell>
          <cell r="AR94" t="str">
            <v>CFG(Enabled)</v>
          </cell>
          <cell r="AT94" t="str">
            <v>CFG(100KOhm PU)</v>
          </cell>
          <cell r="AV94" t="str">
            <v>CFG(Pull)</v>
          </cell>
          <cell r="AX94" t="str">
            <v>CFG(Enabled)</v>
          </cell>
          <cell r="AZ94" t="str">
            <v>NA</v>
          </cell>
          <cell r="BB94" t="str">
            <v>CFG(100MHz)</v>
          </cell>
          <cell r="BD94" t="str">
            <v>NA</v>
          </cell>
          <cell r="BF94" t="str">
            <v>NA</v>
          </cell>
          <cell r="BH94" t="str">
            <v>NA</v>
          </cell>
          <cell r="BW94">
            <v>1039</v>
          </cell>
          <cell r="BX94">
            <v>2792.7249999999999</v>
          </cell>
          <cell r="CI94" t="str">
            <v>CSI0_DAT11</v>
          </cell>
        </row>
        <row r="95">
          <cell r="C95" t="str">
            <v>csi0_dat10</v>
          </cell>
          <cell r="E95" t="str">
            <v>GPIO</v>
          </cell>
          <cell r="I95" t="str">
            <v>ipu1</v>
          </cell>
          <cell r="J95" t="str">
            <v>CSI0_D[10]</v>
          </cell>
          <cell r="K95" t="str">
            <v>audmux</v>
          </cell>
          <cell r="L95" t="str">
            <v>AUD3_RXC</v>
          </cell>
          <cell r="M95" t="str">
            <v>ecspi2</v>
          </cell>
          <cell r="N95" t="str">
            <v>MISO</v>
          </cell>
          <cell r="O95" t="str">
            <v>uart1</v>
          </cell>
          <cell r="P95" t="str">
            <v>TXD_MUX</v>
          </cell>
          <cell r="Q95" t="str">
            <v>sdma</v>
          </cell>
          <cell r="R95" t="str">
            <v>DEBUG_PC[4]</v>
          </cell>
          <cell r="S95" t="str">
            <v>gpio5</v>
          </cell>
          <cell r="T95" t="str">
            <v>GPIO[28]</v>
          </cell>
          <cell r="U95" t="str">
            <v>mmdc</v>
          </cell>
          <cell r="V95" t="str">
            <v>MMDC_DEBUG[33]</v>
          </cell>
          <cell r="X95" t="str">
            <v>simba</v>
          </cell>
          <cell r="Y95" t="str">
            <v>TRACE[7]</v>
          </cell>
          <cell r="AF95" t="str">
            <v>ipt_csi0_dat10_dir</v>
          </cell>
          <cell r="AG95" t="str">
            <v>ipt_csi0_dat10_in</v>
          </cell>
          <cell r="AH95" t="str">
            <v>ipt_csi0_dat10_out</v>
          </cell>
          <cell r="AI95" t="str">
            <v>ipt_mode</v>
          </cell>
          <cell r="AJ95" t="str">
            <v>Yes</v>
          </cell>
          <cell r="AL95" t="str">
            <v>NA</v>
          </cell>
          <cell r="AN95" t="str">
            <v>NA</v>
          </cell>
          <cell r="AP95" t="str">
            <v>NA</v>
          </cell>
          <cell r="AR95" t="str">
            <v>NA</v>
          </cell>
          <cell r="AT95" t="str">
            <v>NA</v>
          </cell>
          <cell r="AV95" t="str">
            <v>NA</v>
          </cell>
          <cell r="AX95" t="str">
            <v>NA</v>
          </cell>
          <cell r="AZ95" t="str">
            <v>NA</v>
          </cell>
          <cell r="BB95" t="str">
            <v>NA</v>
          </cell>
          <cell r="BD95" t="str">
            <v>NA</v>
          </cell>
          <cell r="BF95" t="str">
            <v>NA</v>
          </cell>
          <cell r="BH95" t="str">
            <v>NA</v>
          </cell>
          <cell r="BW95">
            <v>1133</v>
          </cell>
          <cell r="BX95">
            <v>2792.7249999999999</v>
          </cell>
          <cell r="CI95" t="str">
            <v>CSI0_DAT10</v>
          </cell>
        </row>
        <row r="96">
          <cell r="C96" t="str">
            <v>csi0_dat9</v>
          </cell>
          <cell r="E96" t="str">
            <v>GPIO</v>
          </cell>
          <cell r="I96" t="str">
            <v>ipu1</v>
          </cell>
          <cell r="J96" t="str">
            <v>CSI0_D[9]</v>
          </cell>
          <cell r="K96" t="str">
            <v>weim</v>
          </cell>
          <cell r="L96" t="str">
            <v>WEIM_D[7]</v>
          </cell>
          <cell r="M96" t="str">
            <v>ecspi2</v>
          </cell>
          <cell r="N96" t="str">
            <v>MOSI</v>
          </cell>
          <cell r="O96" t="str">
            <v>kpp</v>
          </cell>
          <cell r="P96" t="str">
            <v>ROW[7]</v>
          </cell>
          <cell r="Q96" t="str">
            <v>i2c1</v>
          </cell>
          <cell r="R96" t="str">
            <v>SCL</v>
          </cell>
          <cell r="S96" t="str">
            <v>gpio5</v>
          </cell>
          <cell r="T96" t="str">
            <v>GPIO[27]</v>
          </cell>
          <cell r="U96" t="str">
            <v>mmdc</v>
          </cell>
          <cell r="V96" t="str">
            <v>MMDC_DEBUG[48]</v>
          </cell>
          <cell r="X96" t="str">
            <v>simba</v>
          </cell>
          <cell r="Y96" t="str">
            <v>TRACE[6]</v>
          </cell>
          <cell r="AF96" t="str">
            <v>ipt_csi0_dat9_dir</v>
          </cell>
          <cell r="AG96" t="str">
            <v>ipt_csi0_dat9_in</v>
          </cell>
          <cell r="AH96" t="str">
            <v>ipt_csi0_dat9_out</v>
          </cell>
          <cell r="AI96" t="str">
            <v>ipt_mode</v>
          </cell>
          <cell r="AJ96" t="str">
            <v>Yes</v>
          </cell>
          <cell r="AL96" t="str">
            <v>CFG(SLOW)</v>
          </cell>
          <cell r="AN96" t="str">
            <v>CFG(R0DIV6)</v>
          </cell>
          <cell r="AP96" t="str">
            <v>CFG(Disabled)</v>
          </cell>
          <cell r="AR96" t="str">
            <v>CFG(Enabled)</v>
          </cell>
          <cell r="AT96" t="str">
            <v>CFG(100KOhm PU)</v>
          </cell>
          <cell r="AV96" t="str">
            <v>CFG(Pull)</v>
          </cell>
          <cell r="AX96" t="str">
            <v>CFG(Enabled)</v>
          </cell>
          <cell r="AZ96" t="str">
            <v>NA</v>
          </cell>
          <cell r="BB96" t="str">
            <v>CFG(100MHz)</v>
          </cell>
          <cell r="BD96" t="str">
            <v>NA</v>
          </cell>
          <cell r="BF96" t="str">
            <v>NA</v>
          </cell>
          <cell r="BH96" t="str">
            <v>NA</v>
          </cell>
          <cell r="BW96">
            <v>1180</v>
          </cell>
          <cell r="BX96">
            <v>2792.7249999999999</v>
          </cell>
          <cell r="CI96" t="str">
            <v>CSI0_DAT9</v>
          </cell>
        </row>
        <row r="97">
          <cell r="C97" t="str">
            <v>csi0_dat8</v>
          </cell>
          <cell r="E97" t="str">
            <v>GPIO</v>
          </cell>
          <cell r="I97" t="str">
            <v>ipu1</v>
          </cell>
          <cell r="J97" t="str">
            <v>CSI0_D[8]</v>
          </cell>
          <cell r="K97" t="str">
            <v>weim</v>
          </cell>
          <cell r="L97" t="str">
            <v>WEIM_D[6]</v>
          </cell>
          <cell r="M97" t="str">
            <v>ecspi2</v>
          </cell>
          <cell r="N97" t="str">
            <v>SCLK</v>
          </cell>
          <cell r="O97" t="str">
            <v>kpp</v>
          </cell>
          <cell r="P97" t="str">
            <v>COL[7]</v>
          </cell>
          <cell r="Q97" t="str">
            <v>i2c1</v>
          </cell>
          <cell r="R97" t="str">
            <v>SDA</v>
          </cell>
          <cell r="S97" t="str">
            <v>gpio5</v>
          </cell>
          <cell r="T97" t="str">
            <v>GPIO[26]</v>
          </cell>
          <cell r="U97" t="str">
            <v>mmdc</v>
          </cell>
          <cell r="V97" t="str">
            <v>MMDC_DEBUG[47]</v>
          </cell>
          <cell r="X97" t="str">
            <v>simba</v>
          </cell>
          <cell r="Y97" t="str">
            <v>TRACE[5]</v>
          </cell>
          <cell r="AF97" t="str">
            <v>ipt_csi0_dat8_dir</v>
          </cell>
          <cell r="AG97" t="str">
            <v>ipt_csi0_dat8_in</v>
          </cell>
          <cell r="AH97" t="str">
            <v>ipt_csi0_dat8_out</v>
          </cell>
          <cell r="AI97" t="str">
            <v>ipt_mode</v>
          </cell>
          <cell r="AJ97" t="str">
            <v>Yes</v>
          </cell>
          <cell r="AL97" t="str">
            <v>CFG(SLOW)</v>
          </cell>
          <cell r="AN97" t="str">
            <v>CFG(R0DIV6)</v>
          </cell>
          <cell r="AP97" t="str">
            <v>CFG(Disabled)</v>
          </cell>
          <cell r="AR97" t="str">
            <v>CFG(Enabled)</v>
          </cell>
          <cell r="AT97" t="str">
            <v>CFG(100KOhm PU)</v>
          </cell>
          <cell r="AV97" t="str">
            <v>CFG(Pull)</v>
          </cell>
          <cell r="AX97" t="str">
            <v>CFG(Enabled)</v>
          </cell>
          <cell r="AZ97" t="str">
            <v>NA</v>
          </cell>
          <cell r="BB97" t="str">
            <v>CFG(100MHz)</v>
          </cell>
          <cell r="BD97" t="str">
            <v>NA</v>
          </cell>
          <cell r="BF97" t="str">
            <v>NA</v>
          </cell>
          <cell r="BH97" t="str">
            <v>NA</v>
          </cell>
          <cell r="BW97">
            <v>1227</v>
          </cell>
          <cell r="BX97">
            <v>2792.7249999999999</v>
          </cell>
          <cell r="CI97" t="str">
            <v>CSI0_DAT8</v>
          </cell>
        </row>
        <row r="98">
          <cell r="C98" t="str">
            <v>nvcc_csi__2</v>
          </cell>
          <cell r="E98" t="str">
            <v>NOISY_POWER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 t="str">
            <v>NA</v>
          </cell>
          <cell r="AL98" t="str">
            <v>NA</v>
          </cell>
          <cell r="AN98" t="str">
            <v>NA</v>
          </cell>
          <cell r="AP98" t="str">
            <v>NA</v>
          </cell>
          <cell r="AR98" t="str">
            <v>NA</v>
          </cell>
          <cell r="AT98" t="str">
            <v>NA</v>
          </cell>
          <cell r="AV98" t="str">
            <v>NA</v>
          </cell>
          <cell r="AX98" t="str">
            <v>NA</v>
          </cell>
          <cell r="AZ98" t="str">
            <v>NA</v>
          </cell>
          <cell r="BB98" t="str">
            <v>NA</v>
          </cell>
          <cell r="BD98" t="str">
            <v>NA</v>
          </cell>
          <cell r="BF98" t="str">
            <v>NA</v>
          </cell>
          <cell r="BH98" t="str">
            <v>NA</v>
          </cell>
          <cell r="BW98">
            <v>1086</v>
          </cell>
          <cell r="BX98">
            <v>2792.7249999999999</v>
          </cell>
          <cell r="CI98" t="str">
            <v>NVCC_CSI</v>
          </cell>
        </row>
        <row r="99">
          <cell r="C99" t="str">
            <v>csi0_dat7</v>
          </cell>
          <cell r="E99" t="str">
            <v>GPIO</v>
          </cell>
          <cell r="I99" t="str">
            <v>ipu1</v>
          </cell>
          <cell r="J99" t="str">
            <v>CSI0_D[7]</v>
          </cell>
          <cell r="K99" t="str">
            <v>weim</v>
          </cell>
          <cell r="L99" t="str">
            <v>WEIM_D[5]</v>
          </cell>
          <cell r="M99" t="str">
            <v>ecspi1</v>
          </cell>
          <cell r="N99" t="str">
            <v>SS0</v>
          </cell>
          <cell r="O99" t="str">
            <v>kpp</v>
          </cell>
          <cell r="P99" t="str">
            <v>ROW[6]</v>
          </cell>
          <cell r="Q99" t="str">
            <v>audmux</v>
          </cell>
          <cell r="R99" t="str">
            <v>AUD3_RXD</v>
          </cell>
          <cell r="S99" t="str">
            <v>gpio5</v>
          </cell>
          <cell r="T99" t="str">
            <v>GPIO[25]</v>
          </cell>
          <cell r="U99" t="str">
            <v>mmdc</v>
          </cell>
          <cell r="V99" t="str">
            <v>MMDC_DEBUG[46]</v>
          </cell>
          <cell r="X99" t="str">
            <v>simba</v>
          </cell>
          <cell r="Y99" t="str">
            <v>TRACE[4]</v>
          </cell>
          <cell r="AF99" t="str">
            <v>ipt_csi0_dat7_dir</v>
          </cell>
          <cell r="AG99" t="str">
            <v>ipt_csi0_dat7_in</v>
          </cell>
          <cell r="AH99" t="str">
            <v>ipt_csi0_dat7_out</v>
          </cell>
          <cell r="AI99" t="str">
            <v>ipt_mode</v>
          </cell>
          <cell r="AJ99" t="str">
            <v>Yes</v>
          </cell>
          <cell r="AL99" t="str">
            <v>CFG(SLOW)</v>
          </cell>
          <cell r="AN99" t="str">
            <v>CFG(R0DIV6)</v>
          </cell>
          <cell r="AP99" t="str">
            <v>CFG(Disabled)</v>
          </cell>
          <cell r="AR99" t="str">
            <v>CFG(Enabled)</v>
          </cell>
          <cell r="AT99" t="str">
            <v>CFG(100KOhm PU)</v>
          </cell>
          <cell r="AV99" t="str">
            <v>CFG(Pull)</v>
          </cell>
          <cell r="AX99" t="str">
            <v>CFG(Enabled)</v>
          </cell>
          <cell r="AZ99" t="str">
            <v>NA</v>
          </cell>
          <cell r="BB99" t="str">
            <v>CFG(100MHz)</v>
          </cell>
          <cell r="BD99" t="str">
            <v>NA</v>
          </cell>
          <cell r="BF99" t="str">
            <v>NA</v>
          </cell>
          <cell r="BH99" t="str">
            <v>NA</v>
          </cell>
          <cell r="BW99">
            <v>1274</v>
          </cell>
          <cell r="BX99">
            <v>2792.7249999999999</v>
          </cell>
          <cell r="CI99" t="str">
            <v>CSI0_DAT7</v>
          </cell>
        </row>
        <row r="100">
          <cell r="C100" t="str">
            <v>csi0_dat6</v>
          </cell>
          <cell r="E100" t="str">
            <v>GPIO</v>
          </cell>
          <cell r="I100" t="str">
            <v>ipu1</v>
          </cell>
          <cell r="J100" t="str">
            <v>CSI0_D[6]</v>
          </cell>
          <cell r="K100" t="str">
            <v>weim</v>
          </cell>
          <cell r="L100" t="str">
            <v>WEIM_D[4]</v>
          </cell>
          <cell r="M100" t="str">
            <v>ecspi1</v>
          </cell>
          <cell r="N100" t="str">
            <v>MISO</v>
          </cell>
          <cell r="O100" t="str">
            <v>kpp</v>
          </cell>
          <cell r="P100" t="str">
            <v>COL[6]</v>
          </cell>
          <cell r="Q100" t="str">
            <v>audmux</v>
          </cell>
          <cell r="R100" t="str">
            <v>AUD3_TXFS</v>
          </cell>
          <cell r="S100" t="str">
            <v>gpio5</v>
          </cell>
          <cell r="T100" t="str">
            <v>GPIO[24]</v>
          </cell>
          <cell r="U100" t="str">
            <v>mmdc</v>
          </cell>
          <cell r="V100" t="str">
            <v>MMDC_DEBUG[45]</v>
          </cell>
          <cell r="X100" t="str">
            <v>simba</v>
          </cell>
          <cell r="Y100" t="str">
            <v>TRACE[3]</v>
          </cell>
          <cell r="AF100" t="str">
            <v>ipt_csi0_dat6_dir</v>
          </cell>
          <cell r="AG100" t="str">
            <v>ipt_csi0_dat6_in</v>
          </cell>
          <cell r="AH100" t="str">
            <v>ipt_csi0_dat6_out</v>
          </cell>
          <cell r="AI100" t="str">
            <v>ipt_mode</v>
          </cell>
          <cell r="AJ100" t="str">
            <v>Yes</v>
          </cell>
          <cell r="AL100" t="str">
            <v>CFG(SLOW)</v>
          </cell>
          <cell r="AN100" t="str">
            <v>CFG(R0DIV6)</v>
          </cell>
          <cell r="AP100" t="str">
            <v>CFG(Disabled)</v>
          </cell>
          <cell r="AR100" t="str">
            <v>CFG(Enabled)</v>
          </cell>
          <cell r="AT100" t="str">
            <v>CFG(100KOhm PU)</v>
          </cell>
          <cell r="AV100" t="str">
            <v>CFG(Pull)</v>
          </cell>
          <cell r="AX100" t="str">
            <v>CFG(Enabled)</v>
          </cell>
          <cell r="AZ100" t="str">
            <v>NA</v>
          </cell>
          <cell r="BB100" t="str">
            <v>CFG(100MHz)</v>
          </cell>
          <cell r="BD100" t="str">
            <v>NA</v>
          </cell>
          <cell r="BF100" t="str">
            <v>NA</v>
          </cell>
          <cell r="BH100" t="str">
            <v>NA</v>
          </cell>
          <cell r="BW100">
            <v>1321</v>
          </cell>
          <cell r="BX100">
            <v>2792.7249999999999</v>
          </cell>
          <cell r="CI100" t="str">
            <v>CSI0_DAT6</v>
          </cell>
        </row>
        <row r="101">
          <cell r="C101" t="str">
            <v>csi0_dat5</v>
          </cell>
          <cell r="E101" t="str">
            <v>GPIO</v>
          </cell>
          <cell r="I101" t="str">
            <v>ipu1</v>
          </cell>
          <cell r="J101" t="str">
            <v>CSI0_D[5]</v>
          </cell>
          <cell r="K101" t="str">
            <v>weim</v>
          </cell>
          <cell r="L101" t="str">
            <v>WEIM_D[3]</v>
          </cell>
          <cell r="M101" t="str">
            <v>ecspi1</v>
          </cell>
          <cell r="N101" t="str">
            <v>MOSI</v>
          </cell>
          <cell r="O101" t="str">
            <v>kpp</v>
          </cell>
          <cell r="P101" t="str">
            <v>ROW[5]</v>
          </cell>
          <cell r="Q101" t="str">
            <v>audmux</v>
          </cell>
          <cell r="R101" t="str">
            <v>AUD3_TXD</v>
          </cell>
          <cell r="S101" t="str">
            <v>gpio5</v>
          </cell>
          <cell r="T101" t="str">
            <v>GPIO[23]</v>
          </cell>
          <cell r="U101" t="str">
            <v>mmdc</v>
          </cell>
          <cell r="V101" t="str">
            <v>MMDC_DEBUG[44]</v>
          </cell>
          <cell r="X101" t="str">
            <v>simba</v>
          </cell>
          <cell r="Y101" t="str">
            <v>TRACE[2]</v>
          </cell>
          <cell r="AF101" t="str">
            <v>ipt_csi0_dat5_dir</v>
          </cell>
          <cell r="AG101" t="str">
            <v>ipt_csi0_dat5_in</v>
          </cell>
          <cell r="AH101" t="str">
            <v>ipt_csi0_dat5_out</v>
          </cell>
          <cell r="AI101" t="str">
            <v>ipt_mode</v>
          </cell>
          <cell r="AJ101" t="str">
            <v>Yes</v>
          </cell>
          <cell r="AL101" t="str">
            <v>NA</v>
          </cell>
          <cell r="AN101" t="str">
            <v>NA</v>
          </cell>
          <cell r="AP101" t="str">
            <v>NA</v>
          </cell>
          <cell r="AR101" t="str">
            <v>NA</v>
          </cell>
          <cell r="AT101" t="str">
            <v>NA</v>
          </cell>
          <cell r="AV101" t="str">
            <v>NA</v>
          </cell>
          <cell r="AX101" t="str">
            <v>NA</v>
          </cell>
          <cell r="AZ101" t="str">
            <v>NA</v>
          </cell>
          <cell r="BB101" t="str">
            <v>NA</v>
          </cell>
          <cell r="BD101" t="str">
            <v>NA</v>
          </cell>
          <cell r="BF101" t="str">
            <v>NA</v>
          </cell>
          <cell r="BH101" t="str">
            <v>NA</v>
          </cell>
          <cell r="BW101">
            <v>1415</v>
          </cell>
          <cell r="BX101">
            <v>2792.7249999999999</v>
          </cell>
          <cell r="CI101" t="str">
            <v>CSI0_DAT5</v>
          </cell>
        </row>
        <row r="102">
          <cell r="C102" t="str">
            <v>csi0_vsync</v>
          </cell>
          <cell r="E102" t="str">
            <v>GPIO</v>
          </cell>
          <cell r="I102" t="str">
            <v>ipu1</v>
          </cell>
          <cell r="J102" t="str">
            <v>CSI0_VSYNC</v>
          </cell>
          <cell r="K102" t="str">
            <v>weim</v>
          </cell>
          <cell r="L102" t="str">
            <v>WEIM_D[1]</v>
          </cell>
          <cell r="M102" t="str">
            <v>pcie_ctrl</v>
          </cell>
          <cell r="N102" t="str">
            <v>DIAG_STATUS_BUS_MUX[15]</v>
          </cell>
          <cell r="Q102" t="str">
            <v>sdma</v>
          </cell>
          <cell r="R102" t="str">
            <v>DEBUG_PC[3]</v>
          </cell>
          <cell r="S102" t="str">
            <v>gpio5</v>
          </cell>
          <cell r="T102" t="str">
            <v>GPIO[21]</v>
          </cell>
          <cell r="U102" t="str">
            <v>mmdc</v>
          </cell>
          <cell r="V102" t="str">
            <v>MMDC_DEBUG[32]</v>
          </cell>
          <cell r="X102" t="str">
            <v>simba</v>
          </cell>
          <cell r="Y102" t="str">
            <v>TRACE[0]</v>
          </cell>
          <cell r="AF102" t="str">
            <v>ipt_csi0_vsync_dir</v>
          </cell>
          <cell r="AG102" t="str">
            <v>ipt_csi0_vsync_in</v>
          </cell>
          <cell r="AH102" t="str">
            <v>ipt_csi0_vsync_out</v>
          </cell>
          <cell r="AI102" t="str">
            <v>ipt_mode</v>
          </cell>
          <cell r="AJ102" t="str">
            <v>Yes</v>
          </cell>
          <cell r="AL102" t="str">
            <v>CFG(SLOW)</v>
          </cell>
          <cell r="AN102" t="str">
            <v>CFG(R0DIV6)</v>
          </cell>
          <cell r="AP102" t="str">
            <v>CFG(Disabled)</v>
          </cell>
          <cell r="AR102" t="str">
            <v>CFG(Enabled)</v>
          </cell>
          <cell r="AT102" t="str">
            <v>CFG(100KOhm PU)</v>
          </cell>
          <cell r="AV102" t="str">
            <v>CFG(Pull)</v>
          </cell>
          <cell r="AX102" t="str">
            <v>CFG(Enabled)</v>
          </cell>
          <cell r="AZ102" t="str">
            <v>NA</v>
          </cell>
          <cell r="BB102" t="str">
            <v>CFG(100MHz)</v>
          </cell>
          <cell r="BD102" t="str">
            <v>NA</v>
          </cell>
          <cell r="BF102" t="str">
            <v>NA</v>
          </cell>
          <cell r="BH102" t="str">
            <v>NA</v>
          </cell>
          <cell r="BW102">
            <v>1509</v>
          </cell>
          <cell r="BX102">
            <v>2792.7249999999999</v>
          </cell>
          <cell r="CI102" t="str">
            <v>CSI0_VSYNC</v>
          </cell>
        </row>
        <row r="103">
          <cell r="C103" t="str">
            <v>csi0_dat4</v>
          </cell>
          <cell r="E103" t="str">
            <v>GPIO</v>
          </cell>
          <cell r="I103" t="str">
            <v>ipu1</v>
          </cell>
          <cell r="J103" t="str">
            <v>CSI0_D[4]</v>
          </cell>
          <cell r="K103" t="str">
            <v>weim</v>
          </cell>
          <cell r="L103" t="str">
            <v>WEIM_D[2]</v>
          </cell>
          <cell r="M103" t="str">
            <v>ecspi1</v>
          </cell>
          <cell r="N103" t="str">
            <v>SCLK</v>
          </cell>
          <cell r="O103" t="str">
            <v>kpp</v>
          </cell>
          <cell r="P103" t="str">
            <v>COL[5]</v>
          </cell>
          <cell r="Q103" t="str">
            <v>audmux</v>
          </cell>
          <cell r="R103" t="str">
            <v>AUD3_TXC</v>
          </cell>
          <cell r="S103" t="str">
            <v>gpio5</v>
          </cell>
          <cell r="T103" t="str">
            <v>GPIO[22]</v>
          </cell>
          <cell r="U103" t="str">
            <v>mmdc</v>
          </cell>
          <cell r="V103" t="str">
            <v>MMDC_DEBUG[43]</v>
          </cell>
          <cell r="X103" t="str">
            <v>simba</v>
          </cell>
          <cell r="Y103" t="str">
            <v>TRACE[1]</v>
          </cell>
          <cell r="AF103" t="str">
            <v>ipt_csi0_dat4_dir</v>
          </cell>
          <cell r="AG103" t="str">
            <v>ipt_csi0_dat4_in</v>
          </cell>
          <cell r="AH103" t="str">
            <v>ipt_csi0_dat4_out</v>
          </cell>
          <cell r="AI103" t="str">
            <v>ipt_mode</v>
          </cell>
          <cell r="AJ103" t="str">
            <v>Yes</v>
          </cell>
          <cell r="AL103" t="str">
            <v>CFG(SLOW)</v>
          </cell>
          <cell r="AN103" t="str">
            <v>CFG(R0DIV6)</v>
          </cell>
          <cell r="AP103" t="str">
            <v>CFG(Disabled)</v>
          </cell>
          <cell r="AR103" t="str">
            <v>CFG(Enabled)</v>
          </cell>
          <cell r="AT103" t="str">
            <v>CFG(100KOhm PU)</v>
          </cell>
          <cell r="AV103" t="str">
            <v>CFG(Pull)</v>
          </cell>
          <cell r="AX103" t="str">
            <v>CFG(Enabled)</v>
          </cell>
          <cell r="AZ103" t="str">
            <v>NA</v>
          </cell>
          <cell r="BB103" t="str">
            <v>CFG(100MHz)</v>
          </cell>
          <cell r="BD103" t="str">
            <v>NA</v>
          </cell>
          <cell r="BF103" t="str">
            <v>NA</v>
          </cell>
          <cell r="BH103" t="str">
            <v>NA</v>
          </cell>
          <cell r="BW103">
            <v>1462</v>
          </cell>
          <cell r="BX103">
            <v>2792.7249999999999</v>
          </cell>
          <cell r="CI103" t="str">
            <v>CSI0_DAT4</v>
          </cell>
        </row>
        <row r="104">
          <cell r="C104" t="str">
            <v>nvcc_csi__3</v>
          </cell>
          <cell r="E104" t="str">
            <v>NOISY_POWER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NA</v>
          </cell>
          <cell r="AL104" t="str">
            <v>NA</v>
          </cell>
          <cell r="AN104" t="str">
            <v>NA</v>
          </cell>
          <cell r="AP104" t="str">
            <v>NA</v>
          </cell>
          <cell r="AR104" t="str">
            <v>NA</v>
          </cell>
          <cell r="AT104" t="str">
            <v>NA</v>
          </cell>
          <cell r="AV104" t="str">
            <v>NA</v>
          </cell>
          <cell r="AX104" t="str">
            <v>NA</v>
          </cell>
          <cell r="AZ104" t="str">
            <v>NA</v>
          </cell>
          <cell r="BB104" t="str">
            <v>NA</v>
          </cell>
          <cell r="BD104" t="str">
            <v>NA</v>
          </cell>
          <cell r="BF104" t="str">
            <v>NA</v>
          </cell>
          <cell r="BH104" t="str">
            <v>NA</v>
          </cell>
          <cell r="BW104">
            <v>804</v>
          </cell>
          <cell r="BX104">
            <v>2792.7249999999999</v>
          </cell>
          <cell r="CI104" t="str">
            <v>NVCC_CSI</v>
          </cell>
        </row>
        <row r="105">
          <cell r="C105" t="str">
            <v>csi0_mclk</v>
          </cell>
          <cell r="E105" t="str">
            <v>GPIO</v>
          </cell>
          <cell r="I105" t="str">
            <v>ipu1</v>
          </cell>
          <cell r="J105" t="str">
            <v>CSI0_HSYNC</v>
          </cell>
          <cell r="M105" t="str">
            <v>pcie_ctrl</v>
          </cell>
          <cell r="N105" t="str">
            <v>DIAG_STATUS_BUS_MUX[13]</v>
          </cell>
          <cell r="O105" t="str">
            <v>ccm</v>
          </cell>
          <cell r="P105" t="str">
            <v>CLKO</v>
          </cell>
          <cell r="Q105" t="str">
            <v>sdma</v>
          </cell>
          <cell r="R105" t="str">
            <v>DEBUG_PC[1]</v>
          </cell>
          <cell r="S105" t="str">
            <v>gpio5</v>
          </cell>
          <cell r="T105" t="str">
            <v>GPIO[19]</v>
          </cell>
          <cell r="U105" t="str">
            <v>mmdc</v>
          </cell>
          <cell r="V105" t="str">
            <v>MMDC_DEBUG[30]</v>
          </cell>
          <cell r="X105" t="str">
            <v>simba</v>
          </cell>
          <cell r="Y105" t="str">
            <v>TRCTL</v>
          </cell>
          <cell r="AF105" t="str">
            <v>ipt_csi0_mclk_dir</v>
          </cell>
          <cell r="AG105" t="str">
            <v>ipt_csi0_mclk_in</v>
          </cell>
          <cell r="AH105" t="str">
            <v>ipt_csi0_mclk_out</v>
          </cell>
          <cell r="AI105" t="str">
            <v>ipt_mode</v>
          </cell>
          <cell r="AJ105" t="str">
            <v>Yes</v>
          </cell>
          <cell r="AL105" t="str">
            <v>CFG(SLOW)</v>
          </cell>
          <cell r="AN105" t="str">
            <v>CFG(R0DIV6)</v>
          </cell>
          <cell r="AP105" t="str">
            <v>CFG(Disabled)</v>
          </cell>
          <cell r="AR105" t="str">
            <v>CFG(Enabled)</v>
          </cell>
          <cell r="AT105" t="str">
            <v>CFG(100KOhm PU)</v>
          </cell>
          <cell r="AV105" t="str">
            <v>CFG(Pull)</v>
          </cell>
          <cell r="AX105" t="str">
            <v>CFG(Enabled)</v>
          </cell>
          <cell r="AZ105" t="str">
            <v>NA</v>
          </cell>
          <cell r="BB105" t="str">
            <v>CFG(100MHz)</v>
          </cell>
          <cell r="BD105" t="str">
            <v>NA</v>
          </cell>
          <cell r="BF105" t="str">
            <v>NA</v>
          </cell>
          <cell r="BH105" t="str">
            <v>NA</v>
          </cell>
          <cell r="BW105">
            <v>1603</v>
          </cell>
          <cell r="BX105">
            <v>2792.7249999999999</v>
          </cell>
          <cell r="CI105" t="str">
            <v>CSI0_MCLK</v>
          </cell>
        </row>
        <row r="106">
          <cell r="C106" t="str">
            <v>csi0_data_en</v>
          </cell>
          <cell r="E106" t="str">
            <v>GPIO</v>
          </cell>
          <cell r="I106" t="str">
            <v>ipu1</v>
          </cell>
          <cell r="J106" t="str">
            <v>CSI0_DATA_EN</v>
          </cell>
          <cell r="K106" t="str">
            <v>weim</v>
          </cell>
          <cell r="L106" t="str">
            <v>WEIM_D[0]</v>
          </cell>
          <cell r="M106" t="str">
            <v>pcie_ctrl</v>
          </cell>
          <cell r="N106" t="str">
            <v>DIAG_STATUS_BUS_MUX[14]</v>
          </cell>
          <cell r="Q106" t="str">
            <v>sdma</v>
          </cell>
          <cell r="R106" t="str">
            <v>DEBUG_PC[2]</v>
          </cell>
          <cell r="S106" t="str">
            <v>gpio5</v>
          </cell>
          <cell r="T106" t="str">
            <v>GPIO[20]</v>
          </cell>
          <cell r="U106" t="str">
            <v>mmdc</v>
          </cell>
          <cell r="V106" t="str">
            <v>MMDC_DEBUG[31]</v>
          </cell>
          <cell r="X106" t="str">
            <v>simba</v>
          </cell>
          <cell r="Y106" t="str">
            <v>TRCLK</v>
          </cell>
          <cell r="AF106" t="str">
            <v>ipt_csi0_data_en_dir</v>
          </cell>
          <cell r="AG106" t="str">
            <v>ipt_csi0_data_en_in</v>
          </cell>
          <cell r="AH106" t="str">
            <v>ipt_csi0_data_en_out</v>
          </cell>
          <cell r="AI106" t="str">
            <v>ipt_mode</v>
          </cell>
          <cell r="AJ106" t="str">
            <v>Yes</v>
          </cell>
          <cell r="AL106" t="str">
            <v>CFG(SLOW)</v>
          </cell>
          <cell r="AN106" t="str">
            <v>CFG(R0DIV6)</v>
          </cell>
          <cell r="AP106" t="str">
            <v>CFG(Disabled)</v>
          </cell>
          <cell r="AR106" t="str">
            <v>CFG(Enabled)</v>
          </cell>
          <cell r="AT106" t="str">
            <v>CFG(100KOhm PU)</v>
          </cell>
          <cell r="AV106" t="str">
            <v>CFG(Pull)</v>
          </cell>
          <cell r="AX106" t="str">
            <v>CFG(Enabled)</v>
          </cell>
          <cell r="AZ106" t="str">
            <v>NA</v>
          </cell>
          <cell r="BB106" t="str">
            <v>CFG(100MHz)</v>
          </cell>
          <cell r="BD106" t="str">
            <v>NA</v>
          </cell>
          <cell r="BF106" t="str">
            <v>NA</v>
          </cell>
          <cell r="BH106" t="str">
            <v>NA</v>
          </cell>
          <cell r="BW106">
            <v>1556</v>
          </cell>
          <cell r="BX106">
            <v>2792.7249999999999</v>
          </cell>
          <cell r="CI106" t="str">
            <v>CSI0_DATA_EN</v>
          </cell>
        </row>
        <row r="107">
          <cell r="C107" t="str">
            <v>csi0_pixclk</v>
          </cell>
          <cell r="E107" t="str">
            <v>GPIO</v>
          </cell>
          <cell r="I107" t="str">
            <v>ipu1</v>
          </cell>
          <cell r="J107" t="str">
            <v>CSI0_PIXCLK</v>
          </cell>
          <cell r="M107" t="str">
            <v>pcie_ctrl</v>
          </cell>
          <cell r="N107" t="str">
            <v>DIAG_STATUS_BUS_MUX[12]</v>
          </cell>
          <cell r="Q107" t="str">
            <v>sdma</v>
          </cell>
          <cell r="R107" t="str">
            <v>DEBUG_PC[0]</v>
          </cell>
          <cell r="S107" t="str">
            <v>gpio5</v>
          </cell>
          <cell r="T107" t="str">
            <v>GPIO[18]</v>
          </cell>
          <cell r="U107" t="str">
            <v>mmdc</v>
          </cell>
          <cell r="V107" t="str">
            <v>MMDC_DEBUG[29]</v>
          </cell>
          <cell r="X107" t="str">
            <v>simba</v>
          </cell>
          <cell r="Y107" t="str">
            <v>EVENTO</v>
          </cell>
          <cell r="AF107" t="str">
            <v>ipt_csi0_pixclk_dir</v>
          </cell>
          <cell r="AG107" t="str">
            <v>ipt_csi0_pixclk_in</v>
          </cell>
          <cell r="AH107" t="str">
            <v>ipt_csi0_pixclk_out</v>
          </cell>
          <cell r="AI107" t="str">
            <v>ipt_mode</v>
          </cell>
          <cell r="AJ107" t="str">
            <v>Yes</v>
          </cell>
          <cell r="AL107" t="str">
            <v>NA</v>
          </cell>
          <cell r="AN107" t="str">
            <v>NA</v>
          </cell>
          <cell r="AP107" t="str">
            <v>NA</v>
          </cell>
          <cell r="AR107" t="str">
            <v>NA</v>
          </cell>
          <cell r="AT107" t="str">
            <v>NA</v>
          </cell>
          <cell r="AV107" t="str">
            <v>NA</v>
          </cell>
          <cell r="AX107" t="str">
            <v>NA</v>
          </cell>
          <cell r="AZ107" t="str">
            <v>NA</v>
          </cell>
          <cell r="BB107" t="str">
            <v>NA</v>
          </cell>
          <cell r="BD107" t="str">
            <v>NA</v>
          </cell>
          <cell r="BF107" t="str">
            <v>NA</v>
          </cell>
          <cell r="BH107" t="str">
            <v>NA</v>
          </cell>
          <cell r="BW107">
            <v>1697</v>
          </cell>
          <cell r="BX107">
            <v>2792.7249999999999</v>
          </cell>
          <cell r="CI107" t="str">
            <v>CSI0_PIXCLK</v>
          </cell>
        </row>
        <row r="108">
          <cell r="C108" t="str">
            <v>pcut__5</v>
          </cell>
          <cell r="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 t="str">
            <v>NA</v>
          </cell>
          <cell r="AL108" t="str">
            <v>NA</v>
          </cell>
          <cell r="AN108" t="str">
            <v>NA</v>
          </cell>
          <cell r="AP108" t="str">
            <v>NA</v>
          </cell>
          <cell r="AR108" t="str">
            <v>NA</v>
          </cell>
          <cell r="AT108" t="str">
            <v>NA</v>
          </cell>
          <cell r="AV108" t="str">
            <v>NA</v>
          </cell>
          <cell r="AX108" t="str">
            <v>NA</v>
          </cell>
          <cell r="AZ108" t="str">
            <v>NA</v>
          </cell>
          <cell r="BB108" t="str">
            <v>NA</v>
          </cell>
          <cell r="BD108" t="str">
            <v>NA</v>
          </cell>
          <cell r="BF108" t="str">
            <v>NA</v>
          </cell>
          <cell r="BH108" t="str">
            <v>NA</v>
          </cell>
          <cell r="BW108">
            <v>-1995</v>
          </cell>
          <cell r="BX108">
            <v>-2792.7249999999999</v>
          </cell>
          <cell r="CI108">
            <v>0</v>
          </cell>
        </row>
        <row r="109">
          <cell r="C109" t="str">
            <v>gpio_19</v>
          </cell>
          <cell r="E109" t="str">
            <v>GPIO</v>
          </cell>
          <cell r="I109" t="str">
            <v>kpp</v>
          </cell>
          <cell r="J109" t="str">
            <v>COL[5]</v>
          </cell>
          <cell r="K109" t="str">
            <v>enet</v>
          </cell>
          <cell r="L109" t="str">
            <v>1588_EVENT0_OUT</v>
          </cell>
          <cell r="M109" t="str">
            <v>spdif</v>
          </cell>
          <cell r="N109" t="str">
            <v>OUT1</v>
          </cell>
          <cell r="O109" t="str">
            <v>ccm</v>
          </cell>
          <cell r="P109" t="str">
            <v>CLKO</v>
          </cell>
          <cell r="Q109" t="str">
            <v>ecspi1</v>
          </cell>
          <cell r="R109" t="str">
            <v>RDY</v>
          </cell>
          <cell r="S109" t="str">
            <v>gpio4</v>
          </cell>
          <cell r="T109" t="str">
            <v>GPIO[5]</v>
          </cell>
          <cell r="U109" t="str">
            <v>enet</v>
          </cell>
          <cell r="V109" t="str">
            <v>TX_ER</v>
          </cell>
          <cell r="X109" t="str">
            <v>src</v>
          </cell>
          <cell r="Y109" t="str">
            <v>INT_BOOT</v>
          </cell>
          <cell r="Z109" t="str">
            <v>~src.system_rst_b</v>
          </cell>
          <cell r="AF109" t="str">
            <v>ipt_gpio_19_dir</v>
          </cell>
          <cell r="AG109" t="str">
            <v>ipt_gpio_19_in</v>
          </cell>
          <cell r="AH109" t="str">
            <v>ipt_gpio_19_out</v>
          </cell>
          <cell r="AI109" t="str">
            <v>ipt_mode</v>
          </cell>
          <cell r="AJ109" t="str">
            <v>Yes</v>
          </cell>
          <cell r="AL109" t="str">
            <v>NA</v>
          </cell>
          <cell r="AN109" t="str">
            <v>NA</v>
          </cell>
          <cell r="AP109" t="str">
            <v>NA</v>
          </cell>
          <cell r="AR109" t="str">
            <v>NA</v>
          </cell>
          <cell r="AT109" t="str">
            <v>NA</v>
          </cell>
          <cell r="AV109" t="str">
            <v>NA</v>
          </cell>
          <cell r="AX109" t="str">
            <v>NA</v>
          </cell>
          <cell r="AZ109" t="str">
            <v>NA</v>
          </cell>
          <cell r="BB109" t="str">
            <v>NA</v>
          </cell>
          <cell r="BD109" t="str">
            <v>NA</v>
          </cell>
          <cell r="BF109" t="str">
            <v>NA</v>
          </cell>
          <cell r="BH109" t="str">
            <v>NA</v>
          </cell>
          <cell r="BW109">
            <v>1791</v>
          </cell>
          <cell r="BX109">
            <v>2792.7249999999999</v>
          </cell>
          <cell r="CI109" t="str">
            <v>GPIO_19</v>
          </cell>
        </row>
        <row r="110">
          <cell r="C110" t="str">
            <v>gpio_18</v>
          </cell>
          <cell r="E110" t="str">
            <v>GPIO</v>
          </cell>
          <cell r="I110" t="str">
            <v>esai1</v>
          </cell>
          <cell r="J110" t="str">
            <v>TX1</v>
          </cell>
          <cell r="K110" t="str">
            <v>enet</v>
          </cell>
          <cell r="L110" t="str">
            <v>RX_CLK</v>
          </cell>
          <cell r="M110" t="str">
            <v>usdhc3</v>
          </cell>
          <cell r="N110" t="str">
            <v>VSELECT</v>
          </cell>
          <cell r="O110" t="str">
            <v>sdma</v>
          </cell>
          <cell r="P110" t="str">
            <v>SDMA_EXT_EVENT[1]</v>
          </cell>
          <cell r="Q110" t="str">
            <v>asrc</v>
          </cell>
          <cell r="R110" t="str">
            <v>ASRC_EXT_CLK</v>
          </cell>
          <cell r="S110" t="str">
            <v>gpio7</v>
          </cell>
          <cell r="T110" t="str">
            <v>GPIO[13]</v>
          </cell>
          <cell r="U110" t="str">
            <v>snvs_hp_wrapper</v>
          </cell>
          <cell r="V110" t="str">
            <v>SNVS_VIO_5_CTL</v>
          </cell>
          <cell r="X110" t="str">
            <v>src</v>
          </cell>
          <cell r="Y110" t="str">
            <v>SYSTEM_RST</v>
          </cell>
          <cell r="Z110" t="str">
            <v xml:space="preserve">sjc.sjc_gpucr3_reg[14] </v>
          </cell>
          <cell r="AF110" t="str">
            <v>ipt_gpio_18_dir</v>
          </cell>
          <cell r="AG110" t="str">
            <v>ipt_gpio_18_in</v>
          </cell>
          <cell r="AH110" t="str">
            <v>ipt_gpio_18_out</v>
          </cell>
          <cell r="AI110" t="str">
            <v>ipt_mode</v>
          </cell>
          <cell r="AJ110" t="str">
            <v>Yes</v>
          </cell>
          <cell r="AL110" t="str">
            <v>CFG(SLOW)</v>
          </cell>
          <cell r="AN110" t="str">
            <v>CFG(R0DIV6)</v>
          </cell>
          <cell r="AP110" t="str">
            <v>CFG(Disabled)</v>
          </cell>
          <cell r="AR110" t="str">
            <v>CFG(Enabled)</v>
          </cell>
          <cell r="AT110" t="str">
            <v>CFG(100KOhm PU)</v>
          </cell>
          <cell r="AV110" t="str">
            <v>CFG(Pull)</v>
          </cell>
          <cell r="AX110" t="str">
            <v>CFG(Enabled)</v>
          </cell>
          <cell r="AZ110" t="str">
            <v>NA</v>
          </cell>
          <cell r="BB110" t="str">
            <v>CFG(100MHz)</v>
          </cell>
          <cell r="BD110" t="str">
            <v>NA</v>
          </cell>
          <cell r="BF110" t="str">
            <v>NA</v>
          </cell>
          <cell r="BH110" t="str">
            <v>NA</v>
          </cell>
          <cell r="BW110">
            <v>1838</v>
          </cell>
          <cell r="BX110">
            <v>2792.7249999999999</v>
          </cell>
          <cell r="CI110" t="str">
            <v>GPIO_18</v>
          </cell>
        </row>
        <row r="111">
          <cell r="C111" t="str">
            <v>nvcc_gpio__0</v>
          </cell>
          <cell r="E111" t="str">
            <v>NOISY_POWER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NA</v>
          </cell>
          <cell r="AL111" t="str">
            <v>NA</v>
          </cell>
          <cell r="AN111" t="str">
            <v>NA</v>
          </cell>
          <cell r="AP111" t="str">
            <v>NA</v>
          </cell>
          <cell r="AR111" t="str">
            <v>NA</v>
          </cell>
          <cell r="AT111" t="str">
            <v>NA</v>
          </cell>
          <cell r="AV111" t="str">
            <v>NA</v>
          </cell>
          <cell r="AX111" t="str">
            <v>NA</v>
          </cell>
          <cell r="AZ111" t="str">
            <v>NA</v>
          </cell>
          <cell r="BB111" t="str">
            <v>NA</v>
          </cell>
          <cell r="BD111" t="str">
            <v>NA</v>
          </cell>
          <cell r="BF111" t="str">
            <v>NA</v>
          </cell>
          <cell r="BH111" t="str">
            <v>NA</v>
          </cell>
          <cell r="BW111">
            <v>2692.7249999999999</v>
          </cell>
          <cell r="BX111">
            <v>2173</v>
          </cell>
          <cell r="CI111" t="str">
            <v>NVCC_GPIO</v>
          </cell>
        </row>
        <row r="112">
          <cell r="C112" t="str">
            <v>gpio_17</v>
          </cell>
          <cell r="E112" t="str">
            <v>GPIO</v>
          </cell>
          <cell r="I112" t="str">
            <v>esai1</v>
          </cell>
          <cell r="J112" t="str">
            <v>TX0</v>
          </cell>
          <cell r="K112" t="str">
            <v>enet</v>
          </cell>
          <cell r="L112" t="str">
            <v>1588_EVENT3_IN</v>
          </cell>
          <cell r="M112" t="str">
            <v>ccm</v>
          </cell>
          <cell r="N112" t="str">
            <v>PMIC_RDY</v>
          </cell>
          <cell r="O112" t="str">
            <v>sdma</v>
          </cell>
          <cell r="P112" t="str">
            <v>SDMA_EXT_EVENT[0]</v>
          </cell>
          <cell r="Q112" t="str">
            <v>spdif</v>
          </cell>
          <cell r="R112" t="str">
            <v>OUT1</v>
          </cell>
          <cell r="S112" t="str">
            <v>gpio7</v>
          </cell>
          <cell r="T112" t="str">
            <v>GPIO[12]</v>
          </cell>
          <cell r="X112" t="str">
            <v>sjc</v>
          </cell>
          <cell r="Y112" t="str">
            <v>JTAG_ACT</v>
          </cell>
          <cell r="Z112" t="str">
            <v>~src.system_rst_b</v>
          </cell>
          <cell r="AF112" t="str">
            <v>ipt_gpio_17_dir</v>
          </cell>
          <cell r="AG112" t="str">
            <v>ipt_gpio_17_in</v>
          </cell>
          <cell r="AH112" t="str">
            <v>ipt_gpio_17_out</v>
          </cell>
          <cell r="AI112" t="str">
            <v>ipt_mode</v>
          </cell>
          <cell r="AJ112" t="str">
            <v>Yes</v>
          </cell>
          <cell r="AL112" t="str">
            <v>CFG(SLOW)</v>
          </cell>
          <cell r="AN112" t="str">
            <v>CFG(R0DIV6)</v>
          </cell>
          <cell r="AP112" t="str">
            <v>CFG(Disabled)</v>
          </cell>
          <cell r="AR112" t="str">
            <v>CFG(Enabled)</v>
          </cell>
          <cell r="AT112" t="str">
            <v>CFG(100KOhm PU)</v>
          </cell>
          <cell r="AV112" t="str">
            <v>CFG(Pull)</v>
          </cell>
          <cell r="AX112" t="str">
            <v>CFG(Enabled)</v>
          </cell>
          <cell r="AZ112" t="str">
            <v>NA</v>
          </cell>
          <cell r="BB112" t="str">
            <v>100MHz</v>
          </cell>
          <cell r="BD112" t="str">
            <v>NA</v>
          </cell>
          <cell r="BF112" t="str">
            <v>NA</v>
          </cell>
          <cell r="BH112" t="str">
            <v>NA</v>
          </cell>
          <cell r="BW112">
            <v>1885</v>
          </cell>
          <cell r="BX112">
            <v>2792.7249999999999</v>
          </cell>
          <cell r="CI112" t="str">
            <v>GPIO_17</v>
          </cell>
        </row>
        <row r="113">
          <cell r="C113" t="str">
            <v>gpio_16</v>
          </cell>
          <cell r="E113" t="str">
            <v>GPIO</v>
          </cell>
          <cell r="I113" t="str">
            <v>esai1</v>
          </cell>
          <cell r="J113" t="str">
            <v>TX3_RX2</v>
          </cell>
          <cell r="K113" t="str">
            <v>enet</v>
          </cell>
          <cell r="L113" t="str">
            <v>1588_EVENT2_IN</v>
          </cell>
          <cell r="M113" t="str">
            <v>enet</v>
          </cell>
          <cell r="N113" t="str">
            <v>ANATOP_ETHERNET_REF_OUT</v>
          </cell>
          <cell r="O113" t="str">
            <v>usdhc1</v>
          </cell>
          <cell r="P113" t="str">
            <v>LCTL</v>
          </cell>
          <cell r="Q113" t="str">
            <v>spdif</v>
          </cell>
          <cell r="R113" t="str">
            <v>IN1</v>
          </cell>
          <cell r="S113" t="str">
            <v>gpio7</v>
          </cell>
          <cell r="T113" t="str">
            <v>GPIO[11]</v>
          </cell>
          <cell r="U113" t="str">
            <v>i2c3</v>
          </cell>
          <cell r="V113" t="str">
            <v>SDA</v>
          </cell>
          <cell r="X113" t="str">
            <v>sjc</v>
          </cell>
          <cell r="Y113" t="str">
            <v>DE_B</v>
          </cell>
          <cell r="Z113" t="str">
            <v>sjc.sjc_gpucr1_reg[30]</v>
          </cell>
          <cell r="AF113" t="str">
            <v>ipt_gpio_16_dir</v>
          </cell>
          <cell r="AG113" t="str">
            <v>ipt_gpio_16_in</v>
          </cell>
          <cell r="AH113" t="str">
            <v>ipt_gpio_16_out</v>
          </cell>
          <cell r="AI113" t="str">
            <v>ipt_mode</v>
          </cell>
          <cell r="AJ113" t="str">
            <v>Yes</v>
          </cell>
          <cell r="AL113" t="str">
            <v>CFG(SLOW)</v>
          </cell>
          <cell r="AN113" t="str">
            <v>CFG(R0DIV6)</v>
          </cell>
          <cell r="AP113" t="str">
            <v>CFG(Disabled)</v>
          </cell>
          <cell r="AR113" t="str">
            <v>CFG(Enabled)</v>
          </cell>
          <cell r="AT113" t="str">
            <v>CFG(100KOhm PU)</v>
          </cell>
          <cell r="AV113" t="str">
            <v>CFG(Pull)</v>
          </cell>
          <cell r="AX113" t="str">
            <v>CFG(Enabled)</v>
          </cell>
          <cell r="AZ113" t="str">
            <v>NA</v>
          </cell>
          <cell r="BB113" t="str">
            <v>CFG(100MHz)</v>
          </cell>
          <cell r="BD113" t="str">
            <v>NA</v>
          </cell>
          <cell r="BF113" t="str">
            <v>NA</v>
          </cell>
          <cell r="BH113" t="str">
            <v>NA</v>
          </cell>
          <cell r="BW113">
            <v>1932</v>
          </cell>
          <cell r="BX113">
            <v>2792.7249999999999</v>
          </cell>
          <cell r="CI113" t="str">
            <v>GPIO_16</v>
          </cell>
        </row>
        <row r="114">
          <cell r="C114" t="str">
            <v>gpio_9</v>
          </cell>
          <cell r="E114" t="str">
            <v>GPIO</v>
          </cell>
          <cell r="I114" t="str">
            <v>esai1</v>
          </cell>
          <cell r="J114" t="str">
            <v>FSR</v>
          </cell>
          <cell r="K114" t="str">
            <v>wdog1</v>
          </cell>
          <cell r="L114" t="str">
            <v>WDOG_B</v>
          </cell>
          <cell r="M114" t="str">
            <v>kpp</v>
          </cell>
          <cell r="N114" t="str">
            <v>COL[6]</v>
          </cell>
          <cell r="O114" t="str">
            <v>ccm</v>
          </cell>
          <cell r="P114" t="str">
            <v>REF_EN_B</v>
          </cell>
          <cell r="Q114" t="str">
            <v>pwm1</v>
          </cell>
          <cell r="R114" t="str">
            <v>PWMO</v>
          </cell>
          <cell r="S114" t="str">
            <v>gpio1</v>
          </cell>
          <cell r="T114" t="str">
            <v>GPIO[9]</v>
          </cell>
          <cell r="U114" t="str">
            <v>usdhc1</v>
          </cell>
          <cell r="V114" t="str">
            <v>WP</v>
          </cell>
          <cell r="X114" t="str">
            <v>src</v>
          </cell>
          <cell r="Y114" t="str">
            <v>EARLY_RST</v>
          </cell>
          <cell r="Z114" t="str">
            <v xml:space="preserve">sjc.sjc_gpucr3_reg[14] </v>
          </cell>
          <cell r="AF114" t="str">
            <v>ipt_gpio_9_dir</v>
          </cell>
          <cell r="AG114" t="str">
            <v>ipt_gpio_9_in</v>
          </cell>
          <cell r="AH114" t="str">
            <v>ipt_gpio_9_out</v>
          </cell>
          <cell r="AI114" t="str">
            <v>ipt_mode</v>
          </cell>
          <cell r="AJ114" t="str">
            <v>Yes</v>
          </cell>
          <cell r="AL114" t="str">
            <v>NA</v>
          </cell>
          <cell r="AN114" t="str">
            <v>NA</v>
          </cell>
          <cell r="AP114" t="str">
            <v>NA</v>
          </cell>
          <cell r="AR114" t="str">
            <v>NA</v>
          </cell>
          <cell r="AT114" t="str">
            <v>NA</v>
          </cell>
          <cell r="AV114" t="str">
            <v>NA</v>
          </cell>
          <cell r="AX114" t="str">
            <v>NA</v>
          </cell>
          <cell r="AZ114" t="str">
            <v>NA</v>
          </cell>
          <cell r="BB114" t="str">
            <v>NA</v>
          </cell>
          <cell r="BD114" t="str">
            <v>NA</v>
          </cell>
          <cell r="BF114" t="str">
            <v>NA</v>
          </cell>
          <cell r="BH114" t="str">
            <v>NA</v>
          </cell>
          <cell r="BW114">
            <v>2408</v>
          </cell>
          <cell r="BX114">
            <v>2792.7249999999999</v>
          </cell>
          <cell r="CI114" t="str">
            <v>GPIO_9</v>
          </cell>
        </row>
        <row r="115">
          <cell r="C115" t="str">
            <v>gpio_8</v>
          </cell>
          <cell r="E115" t="str">
            <v>GPIO</v>
          </cell>
          <cell r="I115" t="str">
            <v>esai1</v>
          </cell>
          <cell r="J115" t="str">
            <v>TX5_RX0</v>
          </cell>
          <cell r="K115" t="str">
            <v>anatop</v>
          </cell>
          <cell r="L115" t="str">
            <v>ANATOP_32K_OUT</v>
          </cell>
          <cell r="M115" t="str">
            <v>epit2</v>
          </cell>
          <cell r="N115" t="str">
            <v>EPITO</v>
          </cell>
          <cell r="O115" t="str">
            <v>can1</v>
          </cell>
          <cell r="P115" t="str">
            <v>RXCAN</v>
          </cell>
          <cell r="Q115" t="str">
            <v>uart2</v>
          </cell>
          <cell r="R115" t="str">
            <v>RXD_MUX</v>
          </cell>
          <cell r="S115" t="str">
            <v>gpio1</v>
          </cell>
          <cell r="T115" t="str">
            <v>GPIO[8]</v>
          </cell>
          <cell r="U115" t="str">
            <v>spdif</v>
          </cell>
          <cell r="V115" t="str">
            <v>SRCLK</v>
          </cell>
          <cell r="X115" t="str">
            <v>usboh3</v>
          </cell>
          <cell r="Y115" t="str">
            <v>OTGUSB_PWRCTL_WAKEUP</v>
          </cell>
          <cell r="AF115" t="str">
            <v>ipt_gpio_8_dir</v>
          </cell>
          <cell r="AG115" t="str">
            <v>ipt_gpio_8_in</v>
          </cell>
          <cell r="AH115" t="str">
            <v>ipt_gpio_8_out</v>
          </cell>
          <cell r="AI115" t="str">
            <v>ipt_mode</v>
          </cell>
          <cell r="AJ115" t="str">
            <v>Yes</v>
          </cell>
          <cell r="AL115" t="str">
            <v>CFG(SLOW)</v>
          </cell>
          <cell r="AN115" t="str">
            <v>CFG(R0DIV6)</v>
          </cell>
          <cell r="AP115" t="str">
            <v>CFG(Disabled)</v>
          </cell>
          <cell r="AR115" t="str">
            <v>CFG(Enabled)</v>
          </cell>
          <cell r="AT115" t="str">
            <v>CFG(100KOhm PU)</v>
          </cell>
          <cell r="AV115" t="str">
            <v>CFG(Pull)</v>
          </cell>
          <cell r="AX115" t="str">
            <v>CFG(Enabled)</v>
          </cell>
          <cell r="AZ115" t="str">
            <v>NA</v>
          </cell>
          <cell r="BB115" t="str">
            <v>CFG(100MHz)</v>
          </cell>
          <cell r="BD115" t="str">
            <v>NA</v>
          </cell>
          <cell r="BF115" t="str">
            <v>NA</v>
          </cell>
          <cell r="BH115" t="str">
            <v>NA</v>
          </cell>
          <cell r="BW115">
            <v>2026</v>
          </cell>
          <cell r="BX115">
            <v>2792.7249999999999</v>
          </cell>
          <cell r="CI115" t="str">
            <v>GPIO_8</v>
          </cell>
        </row>
        <row r="116">
          <cell r="C116" t="str">
            <v>gpio_7</v>
          </cell>
          <cell r="E116" t="str">
            <v>GPIO</v>
          </cell>
          <cell r="I116" t="str">
            <v>esai1</v>
          </cell>
          <cell r="J116" t="str">
            <v>TX4_RX1</v>
          </cell>
          <cell r="M116" t="str">
            <v>epit1</v>
          </cell>
          <cell r="N116" t="str">
            <v>EPITO</v>
          </cell>
          <cell r="O116" t="str">
            <v>can1</v>
          </cell>
          <cell r="P116" t="str">
            <v>TXCAN</v>
          </cell>
          <cell r="Q116" t="str">
            <v>uart2</v>
          </cell>
          <cell r="R116" t="str">
            <v>TXD_MUX</v>
          </cell>
          <cell r="S116" t="str">
            <v>gpio1</v>
          </cell>
          <cell r="T116" t="str">
            <v>GPIO[7]</v>
          </cell>
          <cell r="U116" t="str">
            <v>spdif</v>
          </cell>
          <cell r="V116" t="str">
            <v>PLOCK</v>
          </cell>
          <cell r="X116" t="str">
            <v>usboh3</v>
          </cell>
          <cell r="Y116" t="str">
            <v>OTGUSB_HOST_MODE</v>
          </cell>
          <cell r="AF116" t="str">
            <v>ipt_gpio_7_dir</v>
          </cell>
          <cell r="AG116" t="str">
            <v>ipt_gpio_7_in</v>
          </cell>
          <cell r="AH116" t="str">
            <v>ipt_gpio_7_out</v>
          </cell>
          <cell r="AI116" t="str">
            <v>ipt_mode</v>
          </cell>
          <cell r="AJ116" t="str">
            <v>Yes</v>
          </cell>
          <cell r="AL116" t="str">
            <v>CFG(SLOW)</v>
          </cell>
          <cell r="AN116" t="str">
            <v>CFG(R0DIV6)</v>
          </cell>
          <cell r="AP116" t="str">
            <v>CFG(Disabled)</v>
          </cell>
          <cell r="AR116" t="str">
            <v>CFG(Enabled)</v>
          </cell>
          <cell r="AT116" t="str">
            <v>CFG(100KOhm PU)</v>
          </cell>
          <cell r="AV116" t="str">
            <v>CFG(Pull)</v>
          </cell>
          <cell r="AX116" t="str">
            <v>CFG(Enabled)</v>
          </cell>
          <cell r="AZ116" t="str">
            <v>NA</v>
          </cell>
          <cell r="BB116" t="str">
            <v>CFG(100MHz)</v>
          </cell>
          <cell r="BD116" t="str">
            <v>NA</v>
          </cell>
          <cell r="BF116" t="str">
            <v>NA</v>
          </cell>
          <cell r="BH116" t="str">
            <v>NA</v>
          </cell>
          <cell r="BW116">
            <v>2073</v>
          </cell>
          <cell r="BX116">
            <v>2792.7249999999999</v>
          </cell>
          <cell r="CI116" t="str">
            <v>GPIO_7</v>
          </cell>
        </row>
        <row r="117">
          <cell r="C117" t="str">
            <v>nvcc_gpio__1</v>
          </cell>
          <cell r="E117" t="str">
            <v>NOISY_POWER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 t="str">
            <v>NA</v>
          </cell>
          <cell r="AL117" t="str">
            <v>NA</v>
          </cell>
          <cell r="AN117" t="str">
            <v>NA</v>
          </cell>
          <cell r="AP117" t="str">
            <v>NA</v>
          </cell>
          <cell r="AR117" t="str">
            <v>NA</v>
          </cell>
          <cell r="AT117" t="str">
            <v>NA</v>
          </cell>
          <cell r="AV117" t="str">
            <v>NA</v>
          </cell>
          <cell r="AX117" t="str">
            <v>NA</v>
          </cell>
          <cell r="AZ117" t="str">
            <v>NA</v>
          </cell>
          <cell r="BB117" t="str">
            <v>NA</v>
          </cell>
          <cell r="BD117" t="str">
            <v>NA</v>
          </cell>
          <cell r="BF117" t="str">
            <v>NA</v>
          </cell>
          <cell r="BH117" t="str">
            <v>NA</v>
          </cell>
          <cell r="BW117">
            <v>1979</v>
          </cell>
          <cell r="BX117">
            <v>2792.7249999999999</v>
          </cell>
          <cell r="CI117" t="str">
            <v>NVCC_GPIO</v>
          </cell>
        </row>
        <row r="118">
          <cell r="C118" t="str">
            <v>gpio_6</v>
          </cell>
          <cell r="E118" t="str">
            <v>GPIO</v>
          </cell>
          <cell r="I118" t="str">
            <v>esai1</v>
          </cell>
          <cell r="J118" t="str">
            <v>SCKT</v>
          </cell>
          <cell r="K118" t="str">
            <v>observe_mux</v>
          </cell>
          <cell r="L118" t="str">
            <v>OBSRV_INT_OUT1</v>
          </cell>
          <cell r="M118" t="str">
            <v>i2c3</v>
          </cell>
          <cell r="N118" t="str">
            <v>SDA</v>
          </cell>
          <cell r="O118" t="str">
            <v>ccm</v>
          </cell>
          <cell r="P118" t="str">
            <v>CCM_OUT_0</v>
          </cell>
          <cell r="Q118" t="str">
            <v>csu</v>
          </cell>
          <cell r="R118" t="str">
            <v>CSU_INT_DEB</v>
          </cell>
          <cell r="S118" t="str">
            <v>gpio1</v>
          </cell>
          <cell r="T118" t="str">
            <v>GPIO[6]</v>
          </cell>
          <cell r="U118" t="str">
            <v>usdhc2</v>
          </cell>
          <cell r="V118" t="str">
            <v>LCTL</v>
          </cell>
          <cell r="X118" t="str">
            <v>mlb</v>
          </cell>
          <cell r="Y118" t="str">
            <v>MLBSIG</v>
          </cell>
          <cell r="AF118" t="str">
            <v>ipt_gpio_6_dir</v>
          </cell>
          <cell r="AG118" t="str">
            <v>ipt_gpio_6_in</v>
          </cell>
          <cell r="AH118" t="str">
            <v>ipt_gpio_6_out</v>
          </cell>
          <cell r="AI118" t="str">
            <v>ipt_mode</v>
          </cell>
          <cell r="AJ118" t="str">
            <v>Yes</v>
          </cell>
          <cell r="AL118" t="str">
            <v>CFG(SLOW)</v>
          </cell>
          <cell r="AN118" t="str">
            <v>CFG(R0DIV6)</v>
          </cell>
          <cell r="AP118" t="str">
            <v>CFG(Disabled)</v>
          </cell>
          <cell r="AR118" t="str">
            <v>CFG(Enabled)</v>
          </cell>
          <cell r="AT118" t="str">
            <v>CFG(100KOhm PU)</v>
          </cell>
          <cell r="AV118" t="str">
            <v>CFG(Pull)</v>
          </cell>
          <cell r="AX118" t="str">
            <v>CFG(Enabled)</v>
          </cell>
          <cell r="AZ118" t="str">
            <v>NA</v>
          </cell>
          <cell r="BB118" t="str">
            <v>CFG(100MHz)</v>
          </cell>
          <cell r="BD118" t="str">
            <v>NA</v>
          </cell>
          <cell r="BF118" t="str">
            <v>NA</v>
          </cell>
          <cell r="BH118" t="str">
            <v>NA</v>
          </cell>
          <cell r="BW118">
            <v>2310</v>
          </cell>
          <cell r="BX118">
            <v>2792.7249999999999</v>
          </cell>
          <cell r="CI118" t="str">
            <v>GPIO_6</v>
          </cell>
        </row>
        <row r="119">
          <cell r="C119" t="str">
            <v>gpio_5</v>
          </cell>
          <cell r="E119" t="str">
            <v>GPIO</v>
          </cell>
          <cell r="I119" t="str">
            <v>esai1</v>
          </cell>
          <cell r="J119" t="str">
            <v>TX2_RX3</v>
          </cell>
          <cell r="K119" t="str">
            <v>observe_mux</v>
          </cell>
          <cell r="L119" t="str">
            <v>OBSRV_INT_OUT4</v>
          </cell>
          <cell r="M119" t="str">
            <v>kpp</v>
          </cell>
          <cell r="N119" t="str">
            <v>ROW[7]</v>
          </cell>
          <cell r="O119" t="str">
            <v>ccm</v>
          </cell>
          <cell r="P119" t="str">
            <v>CLKO</v>
          </cell>
          <cell r="Q119" t="str">
            <v>csu</v>
          </cell>
          <cell r="R119" t="str">
            <v>CSU_ALARM_AUT[2]</v>
          </cell>
          <cell r="S119" t="str">
            <v>gpio1</v>
          </cell>
          <cell r="T119" t="str">
            <v>GPIO[5]</v>
          </cell>
          <cell r="U119" t="str">
            <v>i2c3</v>
          </cell>
          <cell r="V119" t="str">
            <v>SCL</v>
          </cell>
          <cell r="X119" t="str">
            <v>simba</v>
          </cell>
          <cell r="Y119" t="str">
            <v>EVENTI</v>
          </cell>
          <cell r="AF119" t="str">
            <v>ipt_gpio_5_dir</v>
          </cell>
          <cell r="AG119" t="str">
            <v>ipt_gpio_5_in</v>
          </cell>
          <cell r="AH119" t="str">
            <v>ipt_gpio_5_out</v>
          </cell>
          <cell r="AI119" t="str">
            <v>ipt_mode</v>
          </cell>
          <cell r="AJ119" t="str">
            <v>Yes</v>
          </cell>
          <cell r="AL119" t="str">
            <v>CFG(SLOW)</v>
          </cell>
          <cell r="AN119" t="str">
            <v>CFG(R0DIV6)</v>
          </cell>
          <cell r="AP119" t="str">
            <v>CFG(Disabled)</v>
          </cell>
          <cell r="AR119" t="str">
            <v>CFG(Enabled)</v>
          </cell>
          <cell r="AT119" t="str">
            <v>CFG(100KOhm PU)</v>
          </cell>
          <cell r="AV119" t="str">
            <v>CFG(Pull)</v>
          </cell>
          <cell r="AX119" t="str">
            <v>CFG(Enabled)</v>
          </cell>
          <cell r="AZ119" t="str">
            <v>NA</v>
          </cell>
          <cell r="BB119" t="str">
            <v>CFG(100MHz)</v>
          </cell>
          <cell r="BD119" t="str">
            <v>NA</v>
          </cell>
          <cell r="BF119" t="str">
            <v>NA</v>
          </cell>
          <cell r="BH119" t="str">
            <v>NA</v>
          </cell>
          <cell r="BW119">
            <v>2120</v>
          </cell>
          <cell r="BX119">
            <v>2792.7249999999999</v>
          </cell>
          <cell r="CI119" t="str">
            <v>GPIO_5</v>
          </cell>
        </row>
        <row r="120">
          <cell r="C120" t="str">
            <v>gpio_4</v>
          </cell>
          <cell r="E120" t="str">
            <v>GPIO</v>
          </cell>
          <cell r="I120" t="str">
            <v>esai1</v>
          </cell>
          <cell r="J120" t="str">
            <v>HCKT</v>
          </cell>
          <cell r="K120" t="str">
            <v>observe_mux</v>
          </cell>
          <cell r="L120" t="str">
            <v>OBSRV_INT_OUT3</v>
          </cell>
          <cell r="M120" t="str">
            <v>kpp</v>
          </cell>
          <cell r="N120" t="str">
            <v>COL[7]</v>
          </cell>
          <cell r="O120" t="str">
            <v>ccm</v>
          </cell>
          <cell r="P120" t="str">
            <v>CCM_OUT_2</v>
          </cell>
          <cell r="Q120" t="str">
            <v>csu</v>
          </cell>
          <cell r="R120" t="str">
            <v>CSU_ALARM_AUT[1]</v>
          </cell>
          <cell r="S120" t="str">
            <v>gpio1</v>
          </cell>
          <cell r="T120" t="str">
            <v>GPIO[4]</v>
          </cell>
          <cell r="U120" t="str">
            <v>usdhc2</v>
          </cell>
          <cell r="V120" t="str">
            <v>CD</v>
          </cell>
          <cell r="X120" t="str">
            <v>ocotp_ctrl_wrapper</v>
          </cell>
          <cell r="Y120" t="str">
            <v>FUSE_LATCHED</v>
          </cell>
          <cell r="Z120" t="str">
            <v xml:space="preserve">sjc.sjc_gpucr3_reg[14] </v>
          </cell>
          <cell r="AF120" t="str">
            <v>ipt_gpio_4_dir</v>
          </cell>
          <cell r="AG120" t="str">
            <v>ipt_gpio_4_in</v>
          </cell>
          <cell r="AH120" t="str">
            <v>ipt_gpio_4_out</v>
          </cell>
          <cell r="AI120" t="str">
            <v>ipt_mode</v>
          </cell>
          <cell r="AJ120" t="str">
            <v>Yes</v>
          </cell>
          <cell r="AL120" t="str">
            <v>CFG(SLOW)</v>
          </cell>
          <cell r="AN120" t="str">
            <v>CFG(R0DIV6)</v>
          </cell>
          <cell r="AP120" t="str">
            <v>CFG(Disabled)</v>
          </cell>
          <cell r="AR120" t="str">
            <v>CFG(Enabled)</v>
          </cell>
          <cell r="AT120" t="str">
            <v>CFG(100KOhm PU)</v>
          </cell>
          <cell r="AV120" t="str">
            <v>CFG(Pull)</v>
          </cell>
          <cell r="AX120" t="str">
            <v>CFG(Enabled)</v>
          </cell>
          <cell r="AZ120" t="str">
            <v>NA</v>
          </cell>
          <cell r="BB120" t="str">
            <v>CFG(100MHz)</v>
          </cell>
          <cell r="BD120" t="str">
            <v>NA</v>
          </cell>
          <cell r="BF120" t="str">
            <v>NA</v>
          </cell>
          <cell r="BH120" t="str">
            <v>NA</v>
          </cell>
          <cell r="BW120">
            <v>2167</v>
          </cell>
          <cell r="BX120">
            <v>2792.7249999999999</v>
          </cell>
          <cell r="CI120" t="str">
            <v>GPIO_4</v>
          </cell>
        </row>
        <row r="121">
          <cell r="C121" t="str">
            <v>gpio_3</v>
          </cell>
          <cell r="E121" t="str">
            <v>GPIO</v>
          </cell>
          <cell r="I121" t="str">
            <v>esai1</v>
          </cell>
          <cell r="J121" t="str">
            <v>HCKR</v>
          </cell>
          <cell r="K121" t="str">
            <v>observe_mux</v>
          </cell>
          <cell r="L121" t="str">
            <v>OBSRV_INT_OUT0</v>
          </cell>
          <cell r="M121" t="str">
            <v>i2c3</v>
          </cell>
          <cell r="N121" t="str">
            <v>SCL</v>
          </cell>
          <cell r="O121" t="str">
            <v>anatop</v>
          </cell>
          <cell r="P121" t="str">
            <v>ANATOP_24M_OUT</v>
          </cell>
          <cell r="Q121" t="str">
            <v>ccm</v>
          </cell>
          <cell r="R121" t="str">
            <v>CLKO2</v>
          </cell>
          <cell r="S121" t="str">
            <v>gpio1</v>
          </cell>
          <cell r="T121" t="str">
            <v>GPIO[3]</v>
          </cell>
          <cell r="U121" t="str">
            <v>usboh3</v>
          </cell>
          <cell r="V121" t="str">
            <v>USBH1_OC</v>
          </cell>
          <cell r="X121" t="str">
            <v>mlb</v>
          </cell>
          <cell r="Y121" t="str">
            <v>MLBCLK</v>
          </cell>
          <cell r="AF121" t="str">
            <v>ipt_gpio_3_dir</v>
          </cell>
          <cell r="AG121" t="str">
            <v>ipt_gpio_3_in</v>
          </cell>
          <cell r="AH121" t="str">
            <v>ipt_gpio_3_out</v>
          </cell>
          <cell r="AI121" t="str">
            <v>ipt_mode</v>
          </cell>
          <cell r="AJ121" t="str">
            <v>Yes</v>
          </cell>
          <cell r="AL121" t="str">
            <v>NA</v>
          </cell>
          <cell r="AN121" t="str">
            <v>NA</v>
          </cell>
          <cell r="AP121" t="str">
            <v>NA</v>
          </cell>
          <cell r="AR121" t="str">
            <v>NA</v>
          </cell>
          <cell r="AT121" t="str">
            <v>NA</v>
          </cell>
          <cell r="AV121" t="str">
            <v>NA</v>
          </cell>
          <cell r="AX121" t="str">
            <v>NA</v>
          </cell>
          <cell r="AZ121" t="str">
            <v>NA</v>
          </cell>
          <cell r="BB121" t="str">
            <v>NA</v>
          </cell>
          <cell r="BD121" t="str">
            <v>NA</v>
          </cell>
          <cell r="BF121" t="str">
            <v>NA</v>
          </cell>
          <cell r="BH121" t="str">
            <v>NA</v>
          </cell>
          <cell r="BW121">
            <v>2359</v>
          </cell>
          <cell r="BX121">
            <v>2792.7249999999999</v>
          </cell>
          <cell r="CI121" t="str">
            <v>GPIO_3</v>
          </cell>
        </row>
        <row r="122">
          <cell r="C122" t="str">
            <v>gpio_2</v>
          </cell>
          <cell r="E122" t="str">
            <v>GPIO</v>
          </cell>
          <cell r="I122" t="str">
            <v>esai1</v>
          </cell>
          <cell r="J122" t="str">
            <v>FST</v>
          </cell>
          <cell r="K122" t="str">
            <v>observe_mux</v>
          </cell>
          <cell r="L122" t="str">
            <v>OBSRV_INT_OUT2</v>
          </cell>
          <cell r="M122" t="str">
            <v>kpp</v>
          </cell>
          <cell r="N122" t="str">
            <v>ROW[6]</v>
          </cell>
          <cell r="O122" t="str">
            <v>ccm</v>
          </cell>
          <cell r="P122" t="str">
            <v>CCM_OUT_1</v>
          </cell>
          <cell r="Q122" t="str">
            <v>csu</v>
          </cell>
          <cell r="R122" t="str">
            <v>CSU_ALARM_AUT[0]</v>
          </cell>
          <cell r="S122" t="str">
            <v>gpio1</v>
          </cell>
          <cell r="T122" t="str">
            <v>GPIO[2]</v>
          </cell>
          <cell r="U122" t="str">
            <v>usdhc2</v>
          </cell>
          <cell r="V122" t="str">
            <v>WP</v>
          </cell>
          <cell r="X122" t="str">
            <v>mlb</v>
          </cell>
          <cell r="Y122" t="str">
            <v>MLBDAT</v>
          </cell>
          <cell r="AF122" t="str">
            <v>ipt_gpio_2_dir</v>
          </cell>
          <cell r="AG122" t="str">
            <v>ipt_gpio_2_in</v>
          </cell>
          <cell r="AH122" t="str">
            <v>ipt_gpio_2_out</v>
          </cell>
          <cell r="AI122" t="str">
            <v>ipt_mode</v>
          </cell>
          <cell r="AJ122" t="str">
            <v>Yes</v>
          </cell>
          <cell r="AL122" t="str">
            <v>CFG(SLOW)</v>
          </cell>
          <cell r="AN122" t="str">
            <v>CFG(R0DIV6)</v>
          </cell>
          <cell r="AP122" t="str">
            <v>CFG(Disabled)</v>
          </cell>
          <cell r="AR122" t="str">
            <v>CFG(Enabled)</v>
          </cell>
          <cell r="AT122" t="str">
            <v>CFG(100KOhm PU)</v>
          </cell>
          <cell r="AV122" t="str">
            <v>CFG(Pull)</v>
          </cell>
          <cell r="AX122" t="str">
            <v>CFG(Enabled)</v>
          </cell>
          <cell r="AZ122" t="str">
            <v>NA</v>
          </cell>
          <cell r="BB122" t="str">
            <v>CFG(100MHz)</v>
          </cell>
          <cell r="BD122" t="str">
            <v>NA</v>
          </cell>
          <cell r="BF122" t="str">
            <v>NA</v>
          </cell>
          <cell r="BH122" t="str">
            <v>NA</v>
          </cell>
          <cell r="BW122">
            <v>2215</v>
          </cell>
          <cell r="BX122">
            <v>2792.7249999999999</v>
          </cell>
          <cell r="CI122" t="str">
            <v>GPIO_2</v>
          </cell>
        </row>
        <row r="123">
          <cell r="C123" t="str">
            <v>gpio_1</v>
          </cell>
          <cell r="E123" t="str">
            <v>GPIO</v>
          </cell>
          <cell r="I123" t="str">
            <v>esai1</v>
          </cell>
          <cell r="J123" t="str">
            <v>SCKR</v>
          </cell>
          <cell r="K123" t="str">
            <v>wdog2</v>
          </cell>
          <cell r="L123" t="str">
            <v>WDOG_B</v>
          </cell>
          <cell r="M123" t="str">
            <v>kpp</v>
          </cell>
          <cell r="N123" t="str">
            <v>ROW[5]</v>
          </cell>
          <cell r="O123" t="str">
            <v>anatop</v>
          </cell>
          <cell r="P123" t="str">
            <v>USBOTG_ID</v>
          </cell>
          <cell r="Q123" t="str">
            <v>pwm2</v>
          </cell>
          <cell r="R123" t="str">
            <v>PWMO</v>
          </cell>
          <cell r="S123" t="str">
            <v>gpio1</v>
          </cell>
          <cell r="T123" t="str">
            <v>GPIO[1]</v>
          </cell>
          <cell r="U123" t="str">
            <v>usdhc1</v>
          </cell>
          <cell r="V123" t="str">
            <v>CD</v>
          </cell>
          <cell r="X123" t="str">
            <v>src</v>
          </cell>
          <cell r="Y123" t="str">
            <v>TESTER_ACK</v>
          </cell>
          <cell r="Z123" t="str">
            <v>~src.en_system_clk</v>
          </cell>
          <cell r="AF123" t="str">
            <v>ipt_gpio_1_dir</v>
          </cell>
          <cell r="AG123" t="str">
            <v>ipt_gpio_1_in</v>
          </cell>
          <cell r="AH123" t="str">
            <v>ipt_gpio_1_out</v>
          </cell>
          <cell r="AI123" t="str">
            <v>ipt_mode</v>
          </cell>
          <cell r="AJ123" t="str">
            <v>Yes</v>
          </cell>
          <cell r="AL123" t="str">
            <v>CFG(SLOW)</v>
          </cell>
          <cell r="AN123" t="str">
            <v>CFG(R0DIV6)</v>
          </cell>
          <cell r="AP123" t="str">
            <v>CFG(Disabled)</v>
          </cell>
          <cell r="AR123" t="str">
            <v>CFG(Enabled)</v>
          </cell>
          <cell r="AT123" t="str">
            <v>CFG(100KOhm PU)</v>
          </cell>
          <cell r="AV123" t="str">
            <v>CFG(Pull)</v>
          </cell>
          <cell r="AX123" t="str">
            <v>CFG(Enabled)</v>
          </cell>
          <cell r="AZ123" t="str">
            <v>NA</v>
          </cell>
          <cell r="BB123" t="str">
            <v>CFG(100MHz)</v>
          </cell>
          <cell r="BD123" t="str">
            <v>NA</v>
          </cell>
          <cell r="BF123" t="str">
            <v>NA</v>
          </cell>
          <cell r="BH123" t="str">
            <v>NA</v>
          </cell>
          <cell r="BW123">
            <v>2457</v>
          </cell>
          <cell r="BX123">
            <v>2792.7249999999999</v>
          </cell>
          <cell r="CI123" t="str">
            <v>GPIO_1</v>
          </cell>
        </row>
        <row r="124">
          <cell r="C124" t="str">
            <v>gpio_0</v>
          </cell>
          <cell r="E124" t="str">
            <v>GPIO</v>
          </cell>
          <cell r="I124" t="str">
            <v>ccm</v>
          </cell>
          <cell r="J124" t="str">
            <v>CLKO</v>
          </cell>
          <cell r="M124" t="str">
            <v>kpp</v>
          </cell>
          <cell r="N124" t="str">
            <v>COL[5]</v>
          </cell>
          <cell r="O124" t="str">
            <v>asrc</v>
          </cell>
          <cell r="P124" t="str">
            <v>ASRC_EXT_CLK</v>
          </cell>
          <cell r="Q124" t="str">
            <v>epit1</v>
          </cell>
          <cell r="R124" t="str">
            <v>EPITO</v>
          </cell>
          <cell r="S124" t="str">
            <v>gpio1</v>
          </cell>
          <cell r="T124" t="str">
            <v>GPIO[0]</v>
          </cell>
          <cell r="U124" t="str">
            <v>usboh3</v>
          </cell>
          <cell r="V124" t="str">
            <v>USBH1_PWR</v>
          </cell>
          <cell r="X124" t="str">
            <v>snvs_hp_wrapper</v>
          </cell>
          <cell r="Y124" t="str">
            <v>SNVS_VIO_5</v>
          </cell>
          <cell r="Z124" t="str">
            <v>snvs_hp_wrapper.snvs_sec_vio_in_5_en</v>
          </cell>
          <cell r="AF124" t="str">
            <v>ipt_gpio_0_dir</v>
          </cell>
          <cell r="AG124" t="str">
            <v>ipt_gpio_0_in</v>
          </cell>
          <cell r="AH124" t="str">
            <v>ipt_gpio_0_out</v>
          </cell>
          <cell r="AI124" t="str">
            <v>ipt_mode</v>
          </cell>
          <cell r="AJ124" t="str">
            <v>Yes</v>
          </cell>
          <cell r="AL124" t="str">
            <v>CFG(SLOW)</v>
          </cell>
          <cell r="AN124" t="str">
            <v>CFG(R0DIV6)</v>
          </cell>
          <cell r="AP124" t="str">
            <v>CFG(Disabled)</v>
          </cell>
          <cell r="AR124" t="str">
            <v>CFG(Enabled)</v>
          </cell>
          <cell r="AT124" t="str">
            <v>CFG(100KOhm PD)</v>
          </cell>
          <cell r="AV124" t="str">
            <v>CFG(Pull)</v>
          </cell>
          <cell r="AX124" t="str">
            <v>CFG(Enabled)</v>
          </cell>
          <cell r="AZ124" t="str">
            <v>NA</v>
          </cell>
          <cell r="BB124" t="str">
            <v>100MHz</v>
          </cell>
          <cell r="BD124" t="str">
            <v>NA</v>
          </cell>
          <cell r="BF124" t="str">
            <v>NA</v>
          </cell>
          <cell r="BH124" t="str">
            <v>NA</v>
          </cell>
          <cell r="BW124">
            <v>2507</v>
          </cell>
          <cell r="BX124">
            <v>2792.7249999999999</v>
          </cell>
          <cell r="CI124" t="str">
            <v>GPIO_0</v>
          </cell>
        </row>
        <row r="125">
          <cell r="C125" t="str">
            <v>nvcc_gpio__2</v>
          </cell>
          <cell r="E125" t="str">
            <v>NOISY_POWER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NA</v>
          </cell>
          <cell r="AL125" t="str">
            <v>NA</v>
          </cell>
          <cell r="AN125" t="str">
            <v>NA</v>
          </cell>
          <cell r="AP125" t="str">
            <v>NA</v>
          </cell>
          <cell r="AR125" t="str">
            <v>NA</v>
          </cell>
          <cell r="AT125" t="str">
            <v>NA</v>
          </cell>
          <cell r="AV125" t="str">
            <v>NA</v>
          </cell>
          <cell r="AX125" t="str">
            <v>NA</v>
          </cell>
          <cell r="AZ125" t="str">
            <v>NA</v>
          </cell>
          <cell r="BB125" t="str">
            <v>NA</v>
          </cell>
          <cell r="BD125" t="str">
            <v>NA</v>
          </cell>
          <cell r="BF125" t="str">
            <v>NA</v>
          </cell>
          <cell r="BH125" t="str">
            <v>NA</v>
          </cell>
          <cell r="BW125">
            <v>2692.7249999999999</v>
          </cell>
          <cell r="BX125">
            <v>2369</v>
          </cell>
          <cell r="CI125" t="str">
            <v>NVCC_GPIO</v>
          </cell>
        </row>
        <row r="126">
          <cell r="C126" t="str">
            <v>key_col0</v>
          </cell>
          <cell r="E126" t="str">
            <v>GPIO</v>
          </cell>
          <cell r="I126" t="str">
            <v>ecspi1</v>
          </cell>
          <cell r="J126" t="str">
            <v>SCLK</v>
          </cell>
          <cell r="K126" t="str">
            <v>enet</v>
          </cell>
          <cell r="L126" t="str">
            <v>RDATA[3]</v>
          </cell>
          <cell r="M126" t="str">
            <v>audmux</v>
          </cell>
          <cell r="N126" t="str">
            <v>AUD5_TXC</v>
          </cell>
          <cell r="O126" t="str">
            <v>kpp</v>
          </cell>
          <cell r="P126" t="str">
            <v>COL[0]</v>
          </cell>
          <cell r="Q126" t="str">
            <v>uart4</v>
          </cell>
          <cell r="R126" t="str">
            <v>TXD_MUX</v>
          </cell>
          <cell r="S126" t="str">
            <v>gpio4</v>
          </cell>
          <cell r="T126" t="str">
            <v>GPIO[6]</v>
          </cell>
          <cell r="U126" t="str">
            <v>dcic1</v>
          </cell>
          <cell r="V126" t="str">
            <v>DCIC_OUT</v>
          </cell>
          <cell r="X126" t="str">
            <v>src</v>
          </cell>
          <cell r="Y126" t="str">
            <v>ANY_PU_RST</v>
          </cell>
          <cell r="Z126" t="str">
            <v>~src.system_rst_b</v>
          </cell>
          <cell r="AF126" t="str">
            <v>ipt_key_col0_dir</v>
          </cell>
          <cell r="AG126" t="str">
            <v>ipt_key_col0_in</v>
          </cell>
          <cell r="AH126" t="str">
            <v>ipt_key_col0_out</v>
          </cell>
          <cell r="AI126" t="str">
            <v>ipt_mode</v>
          </cell>
          <cell r="AJ126" t="str">
            <v>Yes</v>
          </cell>
          <cell r="AL126" t="str">
            <v>CFG(SLOW)</v>
          </cell>
          <cell r="AN126" t="str">
            <v>CFG(R0DIV6)</v>
          </cell>
          <cell r="AP126" t="str">
            <v>CFG(Disabled)</v>
          </cell>
          <cell r="AR126" t="str">
            <v>CFG(Enabled)</v>
          </cell>
          <cell r="AT126" t="str">
            <v>CFG(100KOhm PU)</v>
          </cell>
          <cell r="AV126" t="str">
            <v>CFG(Pull)</v>
          </cell>
          <cell r="AX126" t="str">
            <v>CFG(Enabled)</v>
          </cell>
          <cell r="AZ126" t="str">
            <v>NA</v>
          </cell>
          <cell r="BB126" t="str">
            <v>CFG(100MHz)</v>
          </cell>
          <cell r="BD126" t="str">
            <v>NA</v>
          </cell>
          <cell r="BF126" t="str">
            <v>NA</v>
          </cell>
          <cell r="BH126" t="str">
            <v>NA</v>
          </cell>
          <cell r="BW126">
            <v>2692.7249999999999</v>
          </cell>
          <cell r="BX126">
            <v>2078.5</v>
          </cell>
          <cell r="CI126" t="str">
            <v>KEY_COL0</v>
          </cell>
        </row>
        <row r="127">
          <cell r="C127" t="str">
            <v>key_col1</v>
          </cell>
          <cell r="E127" t="str">
            <v>GPIO</v>
          </cell>
          <cell r="I127" t="str">
            <v>ecspi1</v>
          </cell>
          <cell r="J127" t="str">
            <v>MISO</v>
          </cell>
          <cell r="K127" t="str">
            <v>enet</v>
          </cell>
          <cell r="L127" t="str">
            <v>MDIO</v>
          </cell>
          <cell r="M127" t="str">
            <v>audmux</v>
          </cell>
          <cell r="N127" t="str">
            <v>AUD5_TXFS</v>
          </cell>
          <cell r="O127" t="str">
            <v>kpp</v>
          </cell>
          <cell r="P127" t="str">
            <v>COL[1]</v>
          </cell>
          <cell r="Q127" t="str">
            <v>uart5</v>
          </cell>
          <cell r="R127" t="str">
            <v>TXD_MUX</v>
          </cell>
          <cell r="S127" t="str">
            <v>gpio4</v>
          </cell>
          <cell r="T127" t="str">
            <v>GPIO[8]</v>
          </cell>
          <cell r="U127" t="str">
            <v>usdhc1</v>
          </cell>
          <cell r="V127" t="str">
            <v>VSELECT</v>
          </cell>
          <cell r="X127" t="str">
            <v>pl301_sim_mx6dl_per1</v>
          </cell>
          <cell r="Y127" t="str">
            <v>HADDR[1]</v>
          </cell>
          <cell r="Z127" t="str">
            <v>sjc.sjc_gpucr1_reg[11]</v>
          </cell>
          <cell r="AF127" t="str">
            <v>ipt_key_col1_dir</v>
          </cell>
          <cell r="AG127" t="str">
            <v>ipt_key_col1_in</v>
          </cell>
          <cell r="AH127" t="str">
            <v>ipt_key_col1_out</v>
          </cell>
          <cell r="AI127" t="str">
            <v>ipt_mode</v>
          </cell>
          <cell r="AJ127" t="str">
            <v>Yes</v>
          </cell>
          <cell r="AL127" t="str">
            <v>CFG(SLOW)</v>
          </cell>
          <cell r="AN127" t="str">
            <v>CFG(R0DIV6)</v>
          </cell>
          <cell r="AP127" t="str">
            <v>CFG(Disabled)</v>
          </cell>
          <cell r="AR127" t="str">
            <v>CFG(Enabled)</v>
          </cell>
          <cell r="AT127" t="str">
            <v>CFG(100KOhm PU)</v>
          </cell>
          <cell r="AV127" t="str">
            <v>CFG(Pull)</v>
          </cell>
          <cell r="AX127" t="str">
            <v>CFG(Enabled)</v>
          </cell>
          <cell r="AZ127" t="str">
            <v>NA</v>
          </cell>
          <cell r="BB127" t="str">
            <v>CFG(100MHz)</v>
          </cell>
          <cell r="BD127" t="str">
            <v>NA</v>
          </cell>
          <cell r="BF127" t="str">
            <v>NA</v>
          </cell>
          <cell r="BH127" t="str">
            <v>NA</v>
          </cell>
          <cell r="BW127">
            <v>2692.7249999999999</v>
          </cell>
          <cell r="BX127">
            <v>2220.5</v>
          </cell>
          <cell r="CI127" t="str">
            <v>KEY_COL1</v>
          </cell>
        </row>
        <row r="128">
          <cell r="C128" t="str">
            <v>key_col2</v>
          </cell>
          <cell r="E128" t="str">
            <v>GPIO</v>
          </cell>
          <cell r="I128" t="str">
            <v>ecspi1</v>
          </cell>
          <cell r="J128" t="str">
            <v>SS1</v>
          </cell>
          <cell r="K128" t="str">
            <v>enet</v>
          </cell>
          <cell r="L128" t="str">
            <v>RDATA[2]</v>
          </cell>
          <cell r="M128" t="str">
            <v>can1</v>
          </cell>
          <cell r="N128" t="str">
            <v>TXCAN</v>
          </cell>
          <cell r="O128" t="str">
            <v>kpp</v>
          </cell>
          <cell r="P128" t="str">
            <v>COL[2]</v>
          </cell>
          <cell r="Q128" t="str">
            <v>enet</v>
          </cell>
          <cell r="R128" t="str">
            <v>MDC</v>
          </cell>
          <cell r="S128" t="str">
            <v>gpio4</v>
          </cell>
          <cell r="T128" t="str">
            <v>GPIO[10]</v>
          </cell>
          <cell r="U128" t="str">
            <v>usboh3</v>
          </cell>
          <cell r="V128" t="str">
            <v>H1USB_PWRCTL_WAKEUP</v>
          </cell>
          <cell r="X128" t="str">
            <v>pl301_sim_mx6dl_per1</v>
          </cell>
          <cell r="Y128" t="str">
            <v>HADDR[3]</v>
          </cell>
          <cell r="Z128" t="str">
            <v>sjc.sjc_gpucr1_reg[11]</v>
          </cell>
          <cell r="AF128" t="str">
            <v>ipt_key_col2_dir</v>
          </cell>
          <cell r="AG128" t="str">
            <v>ipt_key_col2_in</v>
          </cell>
          <cell r="AH128" t="str">
            <v>ipt_key_col2_out</v>
          </cell>
          <cell r="AI128" t="str">
            <v>ipt_mode</v>
          </cell>
          <cell r="AJ128" t="str">
            <v>Yes</v>
          </cell>
          <cell r="AL128" t="str">
            <v>NA</v>
          </cell>
          <cell r="AN128" t="str">
            <v>NA</v>
          </cell>
          <cell r="AP128" t="str">
            <v>NA</v>
          </cell>
          <cell r="AR128" t="str">
            <v>NA</v>
          </cell>
          <cell r="AT128" t="str">
            <v>NA</v>
          </cell>
          <cell r="AV128" t="str">
            <v>NA</v>
          </cell>
          <cell r="AX128" t="str">
            <v>NA</v>
          </cell>
          <cell r="AZ128" t="str">
            <v>NA</v>
          </cell>
          <cell r="BB128" t="str">
            <v>NA</v>
          </cell>
          <cell r="BD128" t="str">
            <v>NA</v>
          </cell>
          <cell r="BF128" t="str">
            <v>NA</v>
          </cell>
          <cell r="BH128" t="str">
            <v>NA</v>
          </cell>
          <cell r="BW128">
            <v>2692.7249999999999</v>
          </cell>
          <cell r="BX128">
            <v>2314.5</v>
          </cell>
          <cell r="CI128" t="str">
            <v>KEY_COL2</v>
          </cell>
        </row>
        <row r="129">
          <cell r="C129" t="str">
            <v>key_col3</v>
          </cell>
          <cell r="E129" t="str">
            <v>GPIO</v>
          </cell>
          <cell r="I129" t="str">
            <v>ecspi1</v>
          </cell>
          <cell r="J129" t="str">
            <v>SS3</v>
          </cell>
          <cell r="K129" t="str">
            <v>enet</v>
          </cell>
          <cell r="L129" t="str">
            <v>CRS</v>
          </cell>
          <cell r="M129" t="str">
            <v>hdmi_tx</v>
          </cell>
          <cell r="N129" t="str">
            <v>DDC_SCL</v>
          </cell>
          <cell r="O129" t="str">
            <v>kpp</v>
          </cell>
          <cell r="P129" t="str">
            <v>COL[3]</v>
          </cell>
          <cell r="Q129" t="str">
            <v>i2c2</v>
          </cell>
          <cell r="R129" t="str">
            <v>SCL</v>
          </cell>
          <cell r="S129" t="str">
            <v>gpio4</v>
          </cell>
          <cell r="T129" t="str">
            <v>GPIO[12]</v>
          </cell>
          <cell r="U129" t="str">
            <v>spdif</v>
          </cell>
          <cell r="V129" t="str">
            <v>IN1</v>
          </cell>
          <cell r="X129" t="str">
            <v>pl301_sim_mx6dl_per1</v>
          </cell>
          <cell r="Y129" t="str">
            <v>HADDR[5]</v>
          </cell>
          <cell r="Z129" t="str">
            <v>sjc.sjc_gpucr1_reg[11]</v>
          </cell>
          <cell r="AF129" t="str">
            <v>ipt_key_col3_dir</v>
          </cell>
          <cell r="AG129" t="str">
            <v>ipt_key_col3_in</v>
          </cell>
          <cell r="AH129" t="str">
            <v>ipt_key_col3_out</v>
          </cell>
          <cell r="AI129" t="str">
            <v>ipt_mode</v>
          </cell>
          <cell r="AJ129" t="str">
            <v>Yes</v>
          </cell>
          <cell r="AL129" t="str">
            <v>CFG(SLOW)</v>
          </cell>
          <cell r="AN129" t="str">
            <v>CFG(R0DIV6)</v>
          </cell>
          <cell r="AP129" t="str">
            <v>CFG(Disabled)</v>
          </cell>
          <cell r="AR129" t="str">
            <v>CFG(Enabled)</v>
          </cell>
          <cell r="AT129" t="str">
            <v>CFG(100KOhm PU)</v>
          </cell>
          <cell r="AV129" t="str">
            <v>CFG(Pull)</v>
          </cell>
          <cell r="AX129" t="str">
            <v>CFG(Enabled)</v>
          </cell>
          <cell r="AZ129" t="str">
            <v>NA</v>
          </cell>
          <cell r="BB129" t="str">
            <v>CFG(100MHz)</v>
          </cell>
          <cell r="BD129" t="str">
            <v>NA</v>
          </cell>
          <cell r="BF129" t="str">
            <v>NA</v>
          </cell>
          <cell r="BH129" t="str">
            <v>NA</v>
          </cell>
          <cell r="BW129">
            <v>2692.7249999999999</v>
          </cell>
          <cell r="BX129">
            <v>2496.5</v>
          </cell>
          <cell r="CI129" t="str">
            <v>KEY_COL3</v>
          </cell>
        </row>
        <row r="130">
          <cell r="C130" t="str">
            <v>key_col4</v>
          </cell>
          <cell r="E130" t="str">
            <v>GPIO</v>
          </cell>
          <cell r="I130" t="str">
            <v>can2</v>
          </cell>
          <cell r="J130" t="str">
            <v>TXCAN</v>
          </cell>
          <cell r="K130" t="str">
            <v>ipu1</v>
          </cell>
          <cell r="L130" t="str">
            <v>SISG[4]</v>
          </cell>
          <cell r="M130" t="str">
            <v>usboh3</v>
          </cell>
          <cell r="N130" t="str">
            <v>USBOTG_OC</v>
          </cell>
          <cell r="O130" t="str">
            <v>kpp</v>
          </cell>
          <cell r="P130" t="str">
            <v>COL[4]</v>
          </cell>
          <cell r="Q130" t="str">
            <v>uart5</v>
          </cell>
          <cell r="R130" t="str">
            <v>RTS</v>
          </cell>
          <cell r="S130" t="str">
            <v>gpio4</v>
          </cell>
          <cell r="T130" t="str">
            <v>GPIO[14]</v>
          </cell>
          <cell r="U130" t="str">
            <v>mmdc</v>
          </cell>
          <cell r="V130" t="str">
            <v>MMDC_DEBUG[49]</v>
          </cell>
          <cell r="X130" t="str">
            <v>pl301_sim_mx6dl_per1</v>
          </cell>
          <cell r="Y130" t="str">
            <v>HADDR[7]</v>
          </cell>
          <cell r="Z130" t="str">
            <v>sjc.sjc_gpucr1_reg[11]</v>
          </cell>
          <cell r="AF130" t="str">
            <v>ipt_key_col4_dir</v>
          </cell>
          <cell r="AG130" t="str">
            <v>ipt_key_col4_in</v>
          </cell>
          <cell r="AH130" t="str">
            <v>ipt_key_col4_out</v>
          </cell>
          <cell r="AI130" t="str">
            <v>ipt_mode</v>
          </cell>
          <cell r="AJ130" t="str">
            <v>Yes</v>
          </cell>
          <cell r="AL130" t="str">
            <v>CFG(SLOW)</v>
          </cell>
          <cell r="AN130" t="str">
            <v>CFG(R0DIV6)</v>
          </cell>
          <cell r="AP130" t="str">
            <v>CFG(Disabled)</v>
          </cell>
          <cell r="AR130" t="str">
            <v>CFG(Enabled)</v>
          </cell>
          <cell r="AT130" t="str">
            <v>CFG(100KOhm PU)</v>
          </cell>
          <cell r="AV130" t="str">
            <v>CFG(Pull)</v>
          </cell>
          <cell r="AX130" t="str">
            <v>CFG(Enabled)</v>
          </cell>
          <cell r="AZ130" t="str">
            <v>NA</v>
          </cell>
          <cell r="BB130" t="str">
            <v>CFG(100MHz)</v>
          </cell>
          <cell r="BD130" t="str">
            <v>NA</v>
          </cell>
          <cell r="BF130" t="str">
            <v>NA</v>
          </cell>
          <cell r="BH130" t="str">
            <v>NA</v>
          </cell>
          <cell r="BW130">
            <v>2692.7249999999999</v>
          </cell>
          <cell r="BX130">
            <v>2631</v>
          </cell>
          <cell r="CI130" t="str">
            <v>KEY_COL4</v>
          </cell>
        </row>
        <row r="131">
          <cell r="C131" t="str">
            <v>nvcc_gpio__3</v>
          </cell>
          <cell r="E131" t="str">
            <v>NOISY_POWER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NA</v>
          </cell>
          <cell r="AL131" t="str">
            <v>NA</v>
          </cell>
          <cell r="AN131" t="str">
            <v>NA</v>
          </cell>
          <cell r="AP131" t="str">
            <v>NA</v>
          </cell>
          <cell r="AR131" t="str">
            <v>NA</v>
          </cell>
          <cell r="AT131" t="str">
            <v>NA</v>
          </cell>
          <cell r="AV131" t="str">
            <v>NA</v>
          </cell>
          <cell r="AX131" t="str">
            <v>NA</v>
          </cell>
          <cell r="AZ131" t="str">
            <v>NA</v>
          </cell>
          <cell r="BB131" t="str">
            <v>NA</v>
          </cell>
          <cell r="BD131" t="str">
            <v>NA</v>
          </cell>
          <cell r="BF131" t="str">
            <v>NA</v>
          </cell>
          <cell r="BH131" t="str">
            <v>NA</v>
          </cell>
          <cell r="BW131">
            <v>2586</v>
          </cell>
          <cell r="BX131">
            <v>2792.7249999999999</v>
          </cell>
          <cell r="CI131" t="str">
            <v>NVCC_GPIO</v>
          </cell>
        </row>
        <row r="132">
          <cell r="C132" t="str">
            <v>key_row0</v>
          </cell>
          <cell r="E132" t="str">
            <v>GPIO</v>
          </cell>
          <cell r="I132" t="str">
            <v>ecspi1</v>
          </cell>
          <cell r="J132" t="str">
            <v>MOSI</v>
          </cell>
          <cell r="K132" t="str">
            <v>enet</v>
          </cell>
          <cell r="L132" t="str">
            <v>TDATA[3]</v>
          </cell>
          <cell r="M132" t="str">
            <v>audmux</v>
          </cell>
          <cell r="N132" t="str">
            <v>AUD5_TXD</v>
          </cell>
          <cell r="O132" t="str">
            <v>kpp</v>
          </cell>
          <cell r="P132" t="str">
            <v>ROW[0]</v>
          </cell>
          <cell r="Q132" t="str">
            <v>uart4</v>
          </cell>
          <cell r="R132" t="str">
            <v>RXD_MUX</v>
          </cell>
          <cell r="S132" t="str">
            <v>gpio4</v>
          </cell>
          <cell r="T132" t="str">
            <v>GPIO[7]</v>
          </cell>
          <cell r="U132" t="str">
            <v>dcic2</v>
          </cell>
          <cell r="V132" t="str">
            <v>DCIC_OUT</v>
          </cell>
          <cell r="X132" t="str">
            <v>pl301_sim_mx6dl_per1</v>
          </cell>
          <cell r="Y132" t="str">
            <v>HADDR[0]</v>
          </cell>
          <cell r="Z132" t="str">
            <v>sjc.sjc_gpucr1_reg[11]</v>
          </cell>
          <cell r="AF132" t="str">
            <v>INPUT</v>
          </cell>
          <cell r="AG132" t="str">
            <v>ipt_key_row0_in</v>
          </cell>
          <cell r="AH132">
            <v>0</v>
          </cell>
          <cell r="AI132" t="str">
            <v>ipt_mode</v>
          </cell>
          <cell r="AJ132" t="str">
            <v>Yes</v>
          </cell>
          <cell r="AL132" t="str">
            <v>CFG(SLOW)</v>
          </cell>
          <cell r="AN132" t="str">
            <v>CFG(R0DIV6)</v>
          </cell>
          <cell r="AP132" t="str">
            <v>CFG(Disabled)</v>
          </cell>
          <cell r="AR132" t="str">
            <v>CFG(Enabled)</v>
          </cell>
          <cell r="AT132" t="str">
            <v>CFG(100KOhm PU)</v>
          </cell>
          <cell r="AV132" t="str">
            <v>CFG(Pull)</v>
          </cell>
          <cell r="AX132" t="str">
            <v>CFG(Enabled)</v>
          </cell>
          <cell r="AZ132" t="str">
            <v>NA</v>
          </cell>
          <cell r="BB132" t="str">
            <v>CFG(100MHz)</v>
          </cell>
          <cell r="BD132" t="str">
            <v>NA</v>
          </cell>
          <cell r="BF132" t="str">
            <v>NA</v>
          </cell>
          <cell r="BH132" t="str">
            <v>NA</v>
          </cell>
          <cell r="BW132">
            <v>2692.7249999999999</v>
          </cell>
          <cell r="BX132">
            <v>2125.5</v>
          </cell>
          <cell r="CI132" t="str">
            <v>KEY_ROW0</v>
          </cell>
        </row>
        <row r="133">
          <cell r="C133" t="str">
            <v>key_row1</v>
          </cell>
          <cell r="E133" t="str">
            <v>GPIO</v>
          </cell>
          <cell r="I133" t="str">
            <v>ecspi1</v>
          </cell>
          <cell r="J133" t="str">
            <v>SS0</v>
          </cell>
          <cell r="K133" t="str">
            <v>enet</v>
          </cell>
          <cell r="L133" t="str">
            <v>COL</v>
          </cell>
          <cell r="M133" t="str">
            <v>audmux</v>
          </cell>
          <cell r="N133" t="str">
            <v>AUD5_RXD</v>
          </cell>
          <cell r="O133" t="str">
            <v>kpp</v>
          </cell>
          <cell r="P133" t="str">
            <v>ROW[1]</v>
          </cell>
          <cell r="Q133" t="str">
            <v>uart5</v>
          </cell>
          <cell r="R133" t="str">
            <v>RXD_MUX</v>
          </cell>
          <cell r="S133" t="str">
            <v>gpio4</v>
          </cell>
          <cell r="T133" t="str">
            <v>GPIO[9]</v>
          </cell>
          <cell r="U133" t="str">
            <v>usdhc2</v>
          </cell>
          <cell r="V133" t="str">
            <v>VSELECT</v>
          </cell>
          <cell r="X133" t="str">
            <v>pl301_sim_mx6dl_per1</v>
          </cell>
          <cell r="Y133" t="str">
            <v>HADDR[2]</v>
          </cell>
          <cell r="Z133" t="str">
            <v>sjc.sjc_gpucr1_reg[11]</v>
          </cell>
          <cell r="AF133" t="str">
            <v>INPUT</v>
          </cell>
          <cell r="AG133" t="str">
            <v>ipt_key_row1_in</v>
          </cell>
          <cell r="AH133">
            <v>0</v>
          </cell>
          <cell r="AI133" t="str">
            <v>ipt_mode</v>
          </cell>
          <cell r="AJ133" t="str">
            <v>Yes</v>
          </cell>
          <cell r="AL133" t="str">
            <v>CFG(SLOW)</v>
          </cell>
          <cell r="AN133" t="str">
            <v>CFG(R0DIV6)</v>
          </cell>
          <cell r="AP133" t="str">
            <v>CFG(Disabled)</v>
          </cell>
          <cell r="AR133" t="str">
            <v>CFG(Enabled)</v>
          </cell>
          <cell r="AT133" t="str">
            <v>CFG(100KOhm PU)</v>
          </cell>
          <cell r="AV133" t="str">
            <v>CFG(Pull)</v>
          </cell>
          <cell r="AX133" t="str">
            <v>CFG(Enabled)</v>
          </cell>
          <cell r="AZ133" t="str">
            <v>NA</v>
          </cell>
          <cell r="BB133" t="str">
            <v>CFG(100MHz)</v>
          </cell>
          <cell r="BD133" t="str">
            <v>NA</v>
          </cell>
          <cell r="BF133" t="str">
            <v>NA</v>
          </cell>
          <cell r="BH133" t="str">
            <v>NA</v>
          </cell>
          <cell r="BW133">
            <v>2692.7249999999999</v>
          </cell>
          <cell r="BX133">
            <v>2267.5</v>
          </cell>
          <cell r="CI133" t="str">
            <v>KEY_ROW1</v>
          </cell>
        </row>
        <row r="134">
          <cell r="C134" t="str">
            <v>key_row2</v>
          </cell>
          <cell r="E134" t="str">
            <v>GPIO</v>
          </cell>
          <cell r="I134" t="str">
            <v>ecspi1</v>
          </cell>
          <cell r="J134" t="str">
            <v>SS2</v>
          </cell>
          <cell r="K134" t="str">
            <v>enet</v>
          </cell>
          <cell r="L134" t="str">
            <v>TDATA[2]</v>
          </cell>
          <cell r="M134" t="str">
            <v>can1</v>
          </cell>
          <cell r="N134" t="str">
            <v>RXCAN</v>
          </cell>
          <cell r="O134" t="str">
            <v>kpp</v>
          </cell>
          <cell r="P134" t="str">
            <v>ROW[2]</v>
          </cell>
          <cell r="Q134" t="str">
            <v>usdhc2</v>
          </cell>
          <cell r="R134" t="str">
            <v>VSELECT</v>
          </cell>
          <cell r="S134" t="str">
            <v>gpio4</v>
          </cell>
          <cell r="T134" t="str">
            <v>GPIO[11]</v>
          </cell>
          <cell r="U134" t="str">
            <v>hdmi_tx</v>
          </cell>
          <cell r="V134" t="str">
            <v>CEC_LINE</v>
          </cell>
          <cell r="X134" t="str">
            <v>pl301_sim_mx6dl_per1</v>
          </cell>
          <cell r="Y134" t="str">
            <v>HADDR[4]</v>
          </cell>
          <cell r="Z134" t="str">
            <v>sjc.sjc_gpucr1_reg[11]</v>
          </cell>
          <cell r="AF134" t="str">
            <v>ipt_key_row2_dir</v>
          </cell>
          <cell r="AG134" t="str">
            <v>ipt_key_row2_in</v>
          </cell>
          <cell r="AH134" t="str">
            <v>ipt_key_row2_out</v>
          </cell>
          <cell r="AI134" t="str">
            <v>ipt_mode</v>
          </cell>
          <cell r="AJ134" t="str">
            <v>Yes</v>
          </cell>
          <cell r="AL134" t="str">
            <v>NA</v>
          </cell>
          <cell r="AN134" t="str">
            <v>NA</v>
          </cell>
          <cell r="AP134" t="str">
            <v>NA</v>
          </cell>
          <cell r="AR134" t="str">
            <v>NA</v>
          </cell>
          <cell r="AT134" t="str">
            <v>NA</v>
          </cell>
          <cell r="AV134" t="str">
            <v>NA</v>
          </cell>
          <cell r="AX134" t="str">
            <v>NA</v>
          </cell>
          <cell r="AZ134" t="str">
            <v>NA</v>
          </cell>
          <cell r="BB134" t="str">
            <v>NA</v>
          </cell>
          <cell r="BD134" t="str">
            <v>NA</v>
          </cell>
          <cell r="BF134" t="str">
            <v>NA</v>
          </cell>
          <cell r="BH134" t="str">
            <v>NA</v>
          </cell>
          <cell r="BW134">
            <v>2692.7249999999999</v>
          </cell>
          <cell r="BX134">
            <v>2429.5</v>
          </cell>
          <cell r="CI134" t="str">
            <v>KEY_ROW2</v>
          </cell>
        </row>
        <row r="135">
          <cell r="C135" t="str">
            <v>key_row3</v>
          </cell>
          <cell r="E135" t="str">
            <v>GPIO</v>
          </cell>
          <cell r="I135" t="str">
            <v>osc32k</v>
          </cell>
          <cell r="J135" t="str">
            <v>32K_OUT</v>
          </cell>
          <cell r="K135" t="str">
            <v>asrc</v>
          </cell>
          <cell r="L135" t="str">
            <v>ASRC_EXT_CLK</v>
          </cell>
          <cell r="M135" t="str">
            <v>hdmi_tx</v>
          </cell>
          <cell r="N135" t="str">
            <v>DDC_SDA</v>
          </cell>
          <cell r="O135" t="str">
            <v>kpp</v>
          </cell>
          <cell r="P135" t="str">
            <v>ROW[3]</v>
          </cell>
          <cell r="Q135" t="str">
            <v>i2c2</v>
          </cell>
          <cell r="R135" t="str">
            <v>SDA</v>
          </cell>
          <cell r="S135" t="str">
            <v>gpio4</v>
          </cell>
          <cell r="T135" t="str">
            <v>GPIO[13]</v>
          </cell>
          <cell r="U135" t="str">
            <v>usdhc1</v>
          </cell>
          <cell r="V135" t="str">
            <v>VSELECT</v>
          </cell>
          <cell r="X135" t="str">
            <v>pl301_sim_mx6dl_per1</v>
          </cell>
          <cell r="Y135" t="str">
            <v>HADDR[6]</v>
          </cell>
          <cell r="Z135" t="str">
            <v>sjc.sjc_gpucr1_reg[11]</v>
          </cell>
          <cell r="AF135" t="str">
            <v>ipt_key_row3_dir</v>
          </cell>
          <cell r="AG135" t="str">
            <v>ipt_key_row3_in</v>
          </cell>
          <cell r="AH135" t="str">
            <v>ipt_key_row3_out</v>
          </cell>
          <cell r="AI135" t="str">
            <v>ipt_mode</v>
          </cell>
          <cell r="AJ135" t="str">
            <v>Yes</v>
          </cell>
          <cell r="AL135" t="str">
            <v>CFG(SLOW)</v>
          </cell>
          <cell r="AN135" t="str">
            <v>CFG(R0DIV6)</v>
          </cell>
          <cell r="AP135" t="str">
            <v>CFG(Disabled)</v>
          </cell>
          <cell r="AR135" t="str">
            <v>CFG(Enabled)</v>
          </cell>
          <cell r="AT135" t="str">
            <v>CFG(100KOhm PU)</v>
          </cell>
          <cell r="AV135" t="str">
            <v>CFG(Pull)</v>
          </cell>
          <cell r="AX135" t="str">
            <v>CFG(Enabled)</v>
          </cell>
          <cell r="AZ135" t="str">
            <v>NA</v>
          </cell>
          <cell r="BB135" t="str">
            <v>CFG(100MHz)</v>
          </cell>
          <cell r="BD135" t="str">
            <v>NA</v>
          </cell>
          <cell r="BF135" t="str">
            <v>NA</v>
          </cell>
          <cell r="BH135" t="str">
            <v>NA</v>
          </cell>
          <cell r="BW135">
            <v>2692.7249999999999</v>
          </cell>
          <cell r="BX135">
            <v>2567.5</v>
          </cell>
          <cell r="CI135" t="str">
            <v>KEY_ROW3</v>
          </cell>
        </row>
        <row r="136">
          <cell r="C136" t="str">
            <v>key_row4</v>
          </cell>
          <cell r="E136" t="str">
            <v>GPIO</v>
          </cell>
          <cell r="I136" t="str">
            <v>can2</v>
          </cell>
          <cell r="J136" t="str">
            <v>RXCAN</v>
          </cell>
          <cell r="K136" t="str">
            <v>ipu1</v>
          </cell>
          <cell r="L136" t="str">
            <v>SISG[5]</v>
          </cell>
          <cell r="M136" t="str">
            <v>usboh3</v>
          </cell>
          <cell r="N136" t="str">
            <v>USBOTG_PWR</v>
          </cell>
          <cell r="O136" t="str">
            <v>kpp</v>
          </cell>
          <cell r="P136" t="str">
            <v>ROW[4]</v>
          </cell>
          <cell r="Q136" t="str">
            <v>uart5</v>
          </cell>
          <cell r="R136" t="str">
            <v>CTS</v>
          </cell>
          <cell r="S136" t="str">
            <v>gpio4</v>
          </cell>
          <cell r="T136" t="str">
            <v>GPIO[15]</v>
          </cell>
          <cell r="U136" t="str">
            <v>mmdc</v>
          </cell>
          <cell r="V136" t="str">
            <v>MMDC_DEBUG[50]</v>
          </cell>
          <cell r="X136" t="str">
            <v>pl301_sim_mx6dl_per1</v>
          </cell>
          <cell r="Y136" t="str">
            <v>HADDR[8]</v>
          </cell>
          <cell r="Z136" t="str">
            <v>sjc.sjc_gpucr1_reg[11]</v>
          </cell>
          <cell r="AF136" t="str">
            <v>ipt_key_row4_dir</v>
          </cell>
          <cell r="AG136" t="str">
            <v>ipt_key_row4_in</v>
          </cell>
          <cell r="AH136" t="str">
            <v>ipt_key_row4_out</v>
          </cell>
          <cell r="AI136" t="str">
            <v>ipt_mode</v>
          </cell>
          <cell r="AJ136" t="str">
            <v>Yes</v>
          </cell>
          <cell r="AL136" t="str">
            <v>NA</v>
          </cell>
          <cell r="AN136" t="str">
            <v>NA</v>
          </cell>
          <cell r="AP136" t="str">
            <v>NA</v>
          </cell>
          <cell r="AR136" t="str">
            <v>NA</v>
          </cell>
          <cell r="AT136" t="str">
            <v>CFG(100KOhm PD)</v>
          </cell>
          <cell r="AV136" t="str">
            <v>NA</v>
          </cell>
          <cell r="AX136" t="str">
            <v>NA</v>
          </cell>
          <cell r="AZ136" t="str">
            <v>NA</v>
          </cell>
          <cell r="BB136" t="str">
            <v>NA</v>
          </cell>
          <cell r="BD136" t="str">
            <v>NA</v>
          </cell>
          <cell r="BF136" t="str">
            <v>NA</v>
          </cell>
          <cell r="BH136" t="str">
            <v>NA</v>
          </cell>
          <cell r="BW136">
            <v>2692.7249999999999</v>
          </cell>
          <cell r="BX136">
            <v>2710</v>
          </cell>
          <cell r="CI136" t="str">
            <v>KEY_ROW4</v>
          </cell>
        </row>
        <row r="137">
          <cell r="C137" t="str">
            <v>pcut__6</v>
          </cell>
          <cell r="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NA</v>
          </cell>
          <cell r="AL137" t="str">
            <v>NA</v>
          </cell>
          <cell r="AN137" t="str">
            <v>NA</v>
          </cell>
          <cell r="AP137" t="str">
            <v>NA</v>
          </cell>
          <cell r="AR137" t="str">
            <v>NA</v>
          </cell>
          <cell r="AT137" t="str">
            <v>NA</v>
          </cell>
          <cell r="AV137" t="str">
            <v>NA</v>
          </cell>
          <cell r="AX137" t="str">
            <v>NA</v>
          </cell>
          <cell r="AZ137" t="str">
            <v>NA</v>
          </cell>
          <cell r="BB137" t="str">
            <v>NA</v>
          </cell>
          <cell r="BD137" t="str">
            <v>NA</v>
          </cell>
          <cell r="BF137" t="str">
            <v>NA</v>
          </cell>
          <cell r="BH137" t="str">
            <v>NA</v>
          </cell>
          <cell r="BW137">
            <v>-1995</v>
          </cell>
          <cell r="BX137">
            <v>-2792.7249999999999</v>
          </cell>
          <cell r="CI137">
            <v>0</v>
          </cell>
        </row>
        <row r="138">
          <cell r="C138" t="str">
            <v>lvds0</v>
          </cell>
          <cell r="E138" t="str">
            <v>HARDMACRO</v>
          </cell>
          <cell r="I138" t="str">
            <v>ldb</v>
          </cell>
          <cell r="J138" t="str">
            <v>LVDS0_TX0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 t="str">
            <v>No</v>
          </cell>
          <cell r="AL138" t="str">
            <v>NA</v>
          </cell>
          <cell r="AN138" t="str">
            <v>NA</v>
          </cell>
          <cell r="AP138" t="str">
            <v>NA</v>
          </cell>
          <cell r="AR138" t="str">
            <v>NA</v>
          </cell>
          <cell r="AT138" t="str">
            <v>NA</v>
          </cell>
          <cell r="AV138" t="str">
            <v>NA</v>
          </cell>
          <cell r="AX138" t="str">
            <v>NA</v>
          </cell>
          <cell r="AZ138" t="str">
            <v>NA</v>
          </cell>
          <cell r="BB138" t="str">
            <v>NA</v>
          </cell>
          <cell r="BD138" t="str">
            <v>NA</v>
          </cell>
          <cell r="BF138" t="str">
            <v>NA</v>
          </cell>
          <cell r="BH138" t="str">
            <v>NA</v>
          </cell>
          <cell r="BW138">
            <v>-1123</v>
          </cell>
          <cell r="BX138">
            <v>2792.7249999999999</v>
          </cell>
          <cell r="CI138" t="str">
            <v>LVDS0_TX0_P</v>
          </cell>
        </row>
        <row r="139">
          <cell r="C139" t="str">
            <v>lvds0_gnd__0</v>
          </cell>
          <cell r="E139">
            <v>0</v>
          </cell>
          <cell r="J139" t="str">
            <v>GD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 t="e">
            <v>#N/A</v>
          </cell>
          <cell r="AL139" t="str">
            <v>NA</v>
          </cell>
          <cell r="AN139" t="str">
            <v>NA</v>
          </cell>
          <cell r="AP139" t="str">
            <v>NA</v>
          </cell>
          <cell r="AR139" t="str">
            <v>NA</v>
          </cell>
          <cell r="AT139" t="str">
            <v>NA</v>
          </cell>
          <cell r="AV139" t="str">
            <v>NA</v>
          </cell>
          <cell r="AX139" t="str">
            <v>NA</v>
          </cell>
          <cell r="AZ139" t="str">
            <v>NA</v>
          </cell>
          <cell r="BB139" t="str">
            <v>NA</v>
          </cell>
          <cell r="BD139" t="str">
            <v>NA</v>
          </cell>
          <cell r="BF139" t="str">
            <v>NA</v>
          </cell>
          <cell r="BH139" t="str">
            <v>NA</v>
          </cell>
          <cell r="CI139" t="str">
            <v>LVDS0_GND</v>
          </cell>
        </row>
        <row r="140">
          <cell r="C140" t="str">
            <v>lvds0_tx0_n</v>
          </cell>
          <cell r="E140">
            <v>0</v>
          </cell>
          <cell r="J140" t="str">
            <v>padn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e">
            <v>#N/A</v>
          </cell>
          <cell r="AL140" t="str">
            <v>NA</v>
          </cell>
          <cell r="AN140" t="str">
            <v>NA</v>
          </cell>
          <cell r="AP140" t="str">
            <v>NA</v>
          </cell>
          <cell r="AR140" t="str">
            <v>NA</v>
          </cell>
          <cell r="AT140" t="str">
            <v>NA</v>
          </cell>
          <cell r="AV140" t="str">
            <v>NA</v>
          </cell>
          <cell r="AX140" t="str">
            <v>NA</v>
          </cell>
          <cell r="AZ140" t="str">
            <v>NA</v>
          </cell>
          <cell r="BB140" t="str">
            <v>NA</v>
          </cell>
          <cell r="BD140" t="str">
            <v>NA</v>
          </cell>
          <cell r="BF140" t="str">
            <v>NA</v>
          </cell>
          <cell r="BH140" t="str">
            <v>NA</v>
          </cell>
          <cell r="BW140">
            <v>-1170</v>
          </cell>
          <cell r="BX140">
            <v>2792.7249999999999</v>
          </cell>
          <cell r="CI140" t="str">
            <v>LVDS0_TX0_N</v>
          </cell>
        </row>
        <row r="141">
          <cell r="C141" t="str">
            <v>lvds0_tx1_p</v>
          </cell>
          <cell r="E141">
            <v>0</v>
          </cell>
          <cell r="I141" t="str">
            <v>ldb</v>
          </cell>
          <cell r="J141" t="str">
            <v>LVDS0_TX1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 t="str">
            <v>No</v>
          </cell>
          <cell r="AL141" t="str">
            <v>NA</v>
          </cell>
          <cell r="AN141" t="str">
            <v>NA</v>
          </cell>
          <cell r="AP141" t="str">
            <v>NA</v>
          </cell>
          <cell r="AR141" t="str">
            <v>NA</v>
          </cell>
          <cell r="AT141" t="str">
            <v>NA</v>
          </cell>
          <cell r="AV141" t="str">
            <v>NA</v>
          </cell>
          <cell r="AX141" t="str">
            <v>NA</v>
          </cell>
          <cell r="AZ141" t="str">
            <v>NA</v>
          </cell>
          <cell r="BB141" t="str">
            <v>NA</v>
          </cell>
          <cell r="BD141" t="str">
            <v>NA</v>
          </cell>
          <cell r="BF141" t="str">
            <v>NA</v>
          </cell>
          <cell r="BH141" t="str">
            <v>NA</v>
          </cell>
          <cell r="BW141">
            <v>-1029</v>
          </cell>
          <cell r="BX141">
            <v>2792.7249999999999</v>
          </cell>
          <cell r="CI141" t="str">
            <v>LVDS0_TX1_P</v>
          </cell>
        </row>
        <row r="142">
          <cell r="C142" t="str">
            <v>nvcc_lvds__0</v>
          </cell>
          <cell r="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 t="str">
            <v>NA</v>
          </cell>
          <cell r="AL142" t="str">
            <v>NA</v>
          </cell>
          <cell r="AN142" t="str">
            <v>NA</v>
          </cell>
          <cell r="AP142" t="str">
            <v>NA</v>
          </cell>
          <cell r="AR142" t="str">
            <v>NA</v>
          </cell>
          <cell r="AT142" t="str">
            <v>NA</v>
          </cell>
          <cell r="AV142" t="str">
            <v>NA</v>
          </cell>
          <cell r="AX142" t="str">
            <v>NA</v>
          </cell>
          <cell r="AZ142" t="str">
            <v>NA</v>
          </cell>
          <cell r="BB142" t="str">
            <v>NA</v>
          </cell>
          <cell r="BD142" t="str">
            <v>NA</v>
          </cell>
          <cell r="BF142" t="str">
            <v>NA</v>
          </cell>
          <cell r="BH142" t="str">
            <v>NA</v>
          </cell>
          <cell r="BW142">
            <v>-371</v>
          </cell>
          <cell r="BX142">
            <v>2792.7249999999999</v>
          </cell>
          <cell r="CI142" t="str">
            <v>NVCC_LVDS</v>
          </cell>
        </row>
        <row r="143">
          <cell r="C143" t="str">
            <v>lvds0_tx1_n</v>
          </cell>
          <cell r="E143">
            <v>0</v>
          </cell>
          <cell r="J143" t="str">
            <v>padn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 t="e">
            <v>#N/A</v>
          </cell>
          <cell r="AL143" t="str">
            <v>NA</v>
          </cell>
          <cell r="AN143" t="str">
            <v>NA</v>
          </cell>
          <cell r="AP143" t="str">
            <v>NA</v>
          </cell>
          <cell r="AR143" t="str">
            <v>NA</v>
          </cell>
          <cell r="AT143" t="str">
            <v>NA</v>
          </cell>
          <cell r="AV143" t="str">
            <v>NA</v>
          </cell>
          <cell r="AX143" t="str">
            <v>NA</v>
          </cell>
          <cell r="AZ143" t="str">
            <v>NA</v>
          </cell>
          <cell r="BB143" t="str">
            <v>NA</v>
          </cell>
          <cell r="BD143" t="str">
            <v>NA</v>
          </cell>
          <cell r="BF143" t="str">
            <v>NA</v>
          </cell>
          <cell r="BH143" t="str">
            <v>NA</v>
          </cell>
          <cell r="BW143">
            <v>-1076</v>
          </cell>
          <cell r="BX143">
            <v>2792.7249999999999</v>
          </cell>
          <cell r="CI143" t="str">
            <v>LVDS0_TX1_N</v>
          </cell>
        </row>
        <row r="144">
          <cell r="C144" t="str">
            <v>lvds0_tx2_p</v>
          </cell>
          <cell r="E144">
            <v>0</v>
          </cell>
          <cell r="I144" t="str">
            <v>ldb</v>
          </cell>
          <cell r="J144" t="str">
            <v>LVDS0_TX2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 t="str">
            <v>No</v>
          </cell>
          <cell r="AL144" t="str">
            <v>NA</v>
          </cell>
          <cell r="AN144" t="str">
            <v>NA</v>
          </cell>
          <cell r="AP144" t="str">
            <v>NA</v>
          </cell>
          <cell r="AR144" t="str">
            <v>NA</v>
          </cell>
          <cell r="AT144" t="str">
            <v>NA</v>
          </cell>
          <cell r="AV144" t="str">
            <v>NA</v>
          </cell>
          <cell r="AX144" t="str">
            <v>NA</v>
          </cell>
          <cell r="AZ144" t="str">
            <v>NA</v>
          </cell>
          <cell r="BB144" t="str">
            <v>NA</v>
          </cell>
          <cell r="BD144" t="str">
            <v>NA</v>
          </cell>
          <cell r="BF144" t="str">
            <v>NA</v>
          </cell>
          <cell r="BH144" t="str">
            <v>NA</v>
          </cell>
          <cell r="BW144">
            <v>5</v>
          </cell>
          <cell r="BX144">
            <v>2792.7249999999999</v>
          </cell>
          <cell r="CI144" t="str">
            <v>LVDS0_TX2_P</v>
          </cell>
        </row>
        <row r="145">
          <cell r="C145" t="str">
            <v>lvds0_gnd__1</v>
          </cell>
          <cell r="E145">
            <v>0</v>
          </cell>
          <cell r="J145" t="str">
            <v>GD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 t="e">
            <v>#N/A</v>
          </cell>
          <cell r="AL145" t="str">
            <v>NA</v>
          </cell>
          <cell r="AN145" t="str">
            <v>NA</v>
          </cell>
          <cell r="AP145" t="str">
            <v>NA</v>
          </cell>
          <cell r="AR145" t="str">
            <v>NA</v>
          </cell>
          <cell r="AT145" t="str">
            <v>NA</v>
          </cell>
          <cell r="AV145" t="str">
            <v>NA</v>
          </cell>
          <cell r="AX145" t="str">
            <v>NA</v>
          </cell>
          <cell r="AZ145" t="str">
            <v>NA</v>
          </cell>
          <cell r="BB145" t="str">
            <v>NA</v>
          </cell>
          <cell r="BD145" t="str">
            <v>NA</v>
          </cell>
          <cell r="BF145" t="str">
            <v>NA</v>
          </cell>
          <cell r="BH145" t="str">
            <v>NA</v>
          </cell>
          <cell r="CI145" t="str">
            <v>LVDS0_GND</v>
          </cell>
        </row>
        <row r="146">
          <cell r="C146" t="str">
            <v>lvds0_tx2_n</v>
          </cell>
          <cell r="E146">
            <v>0</v>
          </cell>
          <cell r="J146" t="str">
            <v>padn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 t="e">
            <v>#N/A</v>
          </cell>
          <cell r="AL146" t="str">
            <v>NA</v>
          </cell>
          <cell r="AN146" t="str">
            <v>NA</v>
          </cell>
          <cell r="AP146" t="str">
            <v>NA</v>
          </cell>
          <cell r="AR146" t="str">
            <v>NA</v>
          </cell>
          <cell r="AT146" t="str">
            <v>NA</v>
          </cell>
          <cell r="AV146" t="str">
            <v>NA</v>
          </cell>
          <cell r="AX146" t="str">
            <v>NA</v>
          </cell>
          <cell r="AZ146" t="str">
            <v>NA</v>
          </cell>
          <cell r="BB146" t="str">
            <v>NA</v>
          </cell>
          <cell r="BD146" t="str">
            <v>NA</v>
          </cell>
          <cell r="BF146" t="str">
            <v>NA</v>
          </cell>
          <cell r="BH146" t="str">
            <v>NA</v>
          </cell>
          <cell r="BW146">
            <v>-42</v>
          </cell>
          <cell r="BX146">
            <v>2792.7249999999999</v>
          </cell>
          <cell r="CI146" t="str">
            <v>LVDS0_TX2_N</v>
          </cell>
        </row>
        <row r="147">
          <cell r="C147" t="str">
            <v>lvds0_tx3_p</v>
          </cell>
          <cell r="E147">
            <v>0</v>
          </cell>
          <cell r="I147" t="str">
            <v>ldb</v>
          </cell>
          <cell r="J147" t="str">
            <v>LVDS0_TX3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 t="str">
            <v>No</v>
          </cell>
          <cell r="AL147" t="str">
            <v>NA</v>
          </cell>
          <cell r="AN147" t="str">
            <v>NA</v>
          </cell>
          <cell r="AP147" t="str">
            <v>NA</v>
          </cell>
          <cell r="AR147" t="str">
            <v>NA</v>
          </cell>
          <cell r="AT147" t="str">
            <v>NA</v>
          </cell>
          <cell r="AV147" t="str">
            <v>NA</v>
          </cell>
          <cell r="AX147" t="str">
            <v>NA</v>
          </cell>
          <cell r="AZ147" t="str">
            <v>NA</v>
          </cell>
          <cell r="BB147" t="str">
            <v>NA</v>
          </cell>
          <cell r="BD147" t="str">
            <v>NA</v>
          </cell>
          <cell r="BF147" t="str">
            <v>NA</v>
          </cell>
          <cell r="BH147" t="str">
            <v>NA</v>
          </cell>
          <cell r="BW147">
            <v>99</v>
          </cell>
          <cell r="BX147">
            <v>2792.7249999999999</v>
          </cell>
          <cell r="CI147" t="str">
            <v>LVDS0_TX3_P</v>
          </cell>
        </row>
        <row r="148">
          <cell r="C148" t="str">
            <v>nvcc_lvds__1</v>
          </cell>
          <cell r="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 t="str">
            <v>NA</v>
          </cell>
          <cell r="AL148" t="str">
            <v>NA</v>
          </cell>
          <cell r="AN148" t="str">
            <v>NA</v>
          </cell>
          <cell r="AP148" t="str">
            <v>NA</v>
          </cell>
          <cell r="AR148" t="str">
            <v>NA</v>
          </cell>
          <cell r="AT148" t="str">
            <v>NA</v>
          </cell>
          <cell r="AV148" t="str">
            <v>NA</v>
          </cell>
          <cell r="AX148" t="str">
            <v>NA</v>
          </cell>
          <cell r="AZ148" t="str">
            <v>NA</v>
          </cell>
          <cell r="BB148" t="str">
            <v>NA</v>
          </cell>
          <cell r="BD148" t="str">
            <v>NA</v>
          </cell>
          <cell r="BF148" t="str">
            <v>NA</v>
          </cell>
          <cell r="BH148" t="str">
            <v>NA</v>
          </cell>
          <cell r="BW148">
            <v>193</v>
          </cell>
          <cell r="BX148">
            <v>2792.7249999999999</v>
          </cell>
          <cell r="CI148" t="str">
            <v>NVCC_LVDS</v>
          </cell>
        </row>
        <row r="149">
          <cell r="C149" t="str">
            <v>lvds0_tx3_n</v>
          </cell>
          <cell r="E149">
            <v>0</v>
          </cell>
          <cell r="J149" t="str">
            <v>padn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 t="e">
            <v>#N/A</v>
          </cell>
          <cell r="AL149" t="str">
            <v>NA</v>
          </cell>
          <cell r="AN149" t="str">
            <v>NA</v>
          </cell>
          <cell r="AP149" t="str">
            <v>NA</v>
          </cell>
          <cell r="AR149" t="str">
            <v>NA</v>
          </cell>
          <cell r="AT149" t="str">
            <v>NA</v>
          </cell>
          <cell r="AV149" t="str">
            <v>NA</v>
          </cell>
          <cell r="AX149" t="str">
            <v>NA</v>
          </cell>
          <cell r="AZ149" t="str">
            <v>NA</v>
          </cell>
          <cell r="BB149" t="str">
            <v>NA</v>
          </cell>
          <cell r="BD149" t="str">
            <v>NA</v>
          </cell>
          <cell r="BF149" t="str">
            <v>NA</v>
          </cell>
          <cell r="BH149" t="str">
            <v>NA</v>
          </cell>
          <cell r="BW149">
            <v>52</v>
          </cell>
          <cell r="BX149">
            <v>2792.7249999999999</v>
          </cell>
          <cell r="CI149" t="str">
            <v>LVDS0_TX3_N</v>
          </cell>
        </row>
        <row r="150">
          <cell r="C150" t="str">
            <v>lvds0_clk_p</v>
          </cell>
          <cell r="E150">
            <v>0</v>
          </cell>
          <cell r="I150" t="str">
            <v>ldb</v>
          </cell>
          <cell r="J150" t="str">
            <v>LVDS0_CLK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No</v>
          </cell>
          <cell r="AL150" t="str">
            <v>NA</v>
          </cell>
          <cell r="AN150" t="str">
            <v>NA</v>
          </cell>
          <cell r="AP150" t="str">
            <v>NA</v>
          </cell>
          <cell r="AR150" t="str">
            <v>NA</v>
          </cell>
          <cell r="AT150" t="str">
            <v>NA</v>
          </cell>
          <cell r="AV150" t="str">
            <v>NA</v>
          </cell>
          <cell r="AX150" t="str">
            <v>NA</v>
          </cell>
          <cell r="AZ150" t="str">
            <v>NA</v>
          </cell>
          <cell r="BB150" t="str">
            <v>NA</v>
          </cell>
          <cell r="BD150" t="str">
            <v>NA</v>
          </cell>
          <cell r="BF150" t="str">
            <v>NA</v>
          </cell>
          <cell r="BH150" t="str">
            <v>NA</v>
          </cell>
          <cell r="BW150">
            <v>-183</v>
          </cell>
          <cell r="BX150">
            <v>2792.7249999999999</v>
          </cell>
          <cell r="CI150" t="str">
            <v>LVDS0_CLK_P</v>
          </cell>
        </row>
        <row r="151">
          <cell r="C151" t="str">
            <v>lvds0_gnd__2</v>
          </cell>
          <cell r="E151">
            <v>0</v>
          </cell>
          <cell r="J151" t="str">
            <v>GD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e">
            <v>#N/A</v>
          </cell>
          <cell r="AL151" t="str">
            <v>NA</v>
          </cell>
          <cell r="AN151" t="str">
            <v>NA</v>
          </cell>
          <cell r="AP151" t="str">
            <v>NA</v>
          </cell>
          <cell r="AR151" t="str">
            <v>NA</v>
          </cell>
          <cell r="AT151" t="str">
            <v>NA</v>
          </cell>
          <cell r="AV151" t="str">
            <v>NA</v>
          </cell>
          <cell r="AX151" t="str">
            <v>NA</v>
          </cell>
          <cell r="AZ151" t="str">
            <v>NA</v>
          </cell>
          <cell r="BB151" t="str">
            <v>NA</v>
          </cell>
          <cell r="BD151" t="str">
            <v>NA</v>
          </cell>
          <cell r="BF151" t="str">
            <v>NA</v>
          </cell>
          <cell r="BH151" t="str">
            <v>NA</v>
          </cell>
          <cell r="CI151" t="str">
            <v>LVDS0_GND</v>
          </cell>
        </row>
        <row r="152">
          <cell r="C152" t="str">
            <v>lvds0_clk_n</v>
          </cell>
          <cell r="E152">
            <v>0</v>
          </cell>
          <cell r="J152" t="str">
            <v>padn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e">
            <v>#N/A</v>
          </cell>
          <cell r="AL152" t="str">
            <v>NA</v>
          </cell>
          <cell r="AN152" t="str">
            <v>NA</v>
          </cell>
          <cell r="AP152" t="str">
            <v>NA</v>
          </cell>
          <cell r="AR152" t="str">
            <v>NA</v>
          </cell>
          <cell r="AT152" t="str">
            <v>NA</v>
          </cell>
          <cell r="AV152" t="str">
            <v>NA</v>
          </cell>
          <cell r="AX152" t="str">
            <v>NA</v>
          </cell>
          <cell r="AZ152" t="str">
            <v>NA</v>
          </cell>
          <cell r="BB152" t="str">
            <v>NA</v>
          </cell>
          <cell r="BD152" t="str">
            <v>NA</v>
          </cell>
          <cell r="BF152" t="str">
            <v>NA</v>
          </cell>
          <cell r="BH152" t="str">
            <v>NA</v>
          </cell>
          <cell r="BW152">
            <v>-230</v>
          </cell>
          <cell r="BX152">
            <v>2792.7249999999999</v>
          </cell>
          <cell r="CI152" t="str">
            <v>LVDS0_CLK_N</v>
          </cell>
        </row>
        <row r="153">
          <cell r="C153" t="str">
            <v>pfill_corner__0</v>
          </cell>
          <cell r="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NA</v>
          </cell>
          <cell r="AL153" t="str">
            <v>NA</v>
          </cell>
          <cell r="AN153" t="str">
            <v>NA</v>
          </cell>
          <cell r="AP153" t="str">
            <v>NA</v>
          </cell>
          <cell r="AR153" t="str">
            <v>NA</v>
          </cell>
          <cell r="AT153" t="str">
            <v>NA</v>
          </cell>
          <cell r="AV153" t="str">
            <v>NA</v>
          </cell>
          <cell r="AX153" t="str">
            <v>NA</v>
          </cell>
          <cell r="AZ153" t="str">
            <v>NA</v>
          </cell>
          <cell r="BB153" t="str">
            <v>NA</v>
          </cell>
          <cell r="BD153" t="str">
            <v>NA</v>
          </cell>
          <cell r="BF153" t="str">
            <v>NA</v>
          </cell>
          <cell r="BH153" t="str">
            <v>NA</v>
          </cell>
          <cell r="BW153">
            <v>-1995</v>
          </cell>
          <cell r="BX153">
            <v>-2792.7249999999999</v>
          </cell>
          <cell r="CI153">
            <v>0</v>
          </cell>
        </row>
        <row r="154">
          <cell r="C154" t="str">
            <v>corner__0</v>
          </cell>
          <cell r="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NA</v>
          </cell>
          <cell r="AL154" t="str">
            <v>NA</v>
          </cell>
          <cell r="AN154" t="str">
            <v>NA</v>
          </cell>
          <cell r="AP154" t="str">
            <v>NA</v>
          </cell>
          <cell r="AR154" t="str">
            <v>NA</v>
          </cell>
          <cell r="AT154" t="str">
            <v>NA</v>
          </cell>
          <cell r="AV154" t="str">
            <v>NA</v>
          </cell>
          <cell r="AX154" t="str">
            <v>NA</v>
          </cell>
          <cell r="AZ154" t="str">
            <v>NA</v>
          </cell>
          <cell r="BB154" t="str">
            <v>NA</v>
          </cell>
          <cell r="BD154" t="str">
            <v>NA</v>
          </cell>
          <cell r="BF154" t="str">
            <v>NA</v>
          </cell>
          <cell r="BH154" t="str">
            <v>NA</v>
          </cell>
          <cell r="BW154">
            <v>-89</v>
          </cell>
          <cell r="BX154">
            <v>2792.7249999999999</v>
          </cell>
          <cell r="CI154">
            <v>0</v>
          </cell>
        </row>
        <row r="155">
          <cell r="C155" t="str">
            <v>pfill_corner__1</v>
          </cell>
          <cell r="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NA</v>
          </cell>
          <cell r="AL155" t="str">
            <v>NA</v>
          </cell>
          <cell r="AN155" t="str">
            <v>NA</v>
          </cell>
          <cell r="AP155" t="str">
            <v>NA</v>
          </cell>
          <cell r="AR155" t="str">
            <v>NA</v>
          </cell>
          <cell r="AT155" t="str">
            <v>NA</v>
          </cell>
          <cell r="AV155" t="str">
            <v>NA</v>
          </cell>
          <cell r="AX155" t="str">
            <v>NA</v>
          </cell>
          <cell r="AZ155" t="str">
            <v>NA</v>
          </cell>
          <cell r="BB155" t="str">
            <v>NA</v>
          </cell>
          <cell r="BD155" t="str">
            <v>NA</v>
          </cell>
          <cell r="BF155" t="str">
            <v>NA</v>
          </cell>
          <cell r="BH155" t="str">
            <v>NA</v>
          </cell>
          <cell r="BW155">
            <v>-1995</v>
          </cell>
          <cell r="BX155">
            <v>-2792.7249999999999</v>
          </cell>
          <cell r="CI155">
            <v>0</v>
          </cell>
        </row>
        <row r="156">
          <cell r="C156" t="str">
            <v>lvds1</v>
          </cell>
          <cell r="E156" t="str">
            <v>HARDMACRO</v>
          </cell>
          <cell r="I156" t="str">
            <v>ldb</v>
          </cell>
          <cell r="J156" t="str">
            <v>LVDS1_TX0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 t="str">
            <v>No</v>
          </cell>
          <cell r="AL156" t="str">
            <v>NA</v>
          </cell>
          <cell r="AN156" t="str">
            <v>NA</v>
          </cell>
          <cell r="AP156" t="str">
            <v>NA</v>
          </cell>
          <cell r="AR156" t="str">
            <v>NA</v>
          </cell>
          <cell r="AT156" t="str">
            <v>NA</v>
          </cell>
          <cell r="AV156" t="str">
            <v>NA</v>
          </cell>
          <cell r="AX156" t="str">
            <v>NA</v>
          </cell>
          <cell r="AZ156" t="str">
            <v>NA</v>
          </cell>
          <cell r="BB156" t="str">
            <v>NA</v>
          </cell>
          <cell r="BD156" t="str">
            <v>NA</v>
          </cell>
          <cell r="BF156" t="str">
            <v>NA</v>
          </cell>
          <cell r="BH156" t="str">
            <v>NA</v>
          </cell>
          <cell r="BW156">
            <v>-465</v>
          </cell>
          <cell r="BX156">
            <v>2792.7249999999999</v>
          </cell>
          <cell r="CI156" t="str">
            <v>LVDS1_TX0_P</v>
          </cell>
        </row>
        <row r="157">
          <cell r="C157" t="str">
            <v>lvds1_gnd__0</v>
          </cell>
          <cell r="E157">
            <v>0</v>
          </cell>
          <cell r="J157" t="str">
            <v>GD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 t="e">
            <v>#N/A</v>
          </cell>
          <cell r="AL157" t="str">
            <v>NA</v>
          </cell>
          <cell r="AN157" t="str">
            <v>NA</v>
          </cell>
          <cell r="AP157" t="str">
            <v>NA</v>
          </cell>
          <cell r="AR157" t="str">
            <v>NA</v>
          </cell>
          <cell r="AT157" t="str">
            <v>NA</v>
          </cell>
          <cell r="AV157" t="str">
            <v>NA</v>
          </cell>
          <cell r="AX157" t="str">
            <v>NA</v>
          </cell>
          <cell r="AZ157" t="str">
            <v>NA</v>
          </cell>
          <cell r="BB157" t="str">
            <v>NA</v>
          </cell>
          <cell r="BD157" t="str">
            <v>NA</v>
          </cell>
          <cell r="BF157" t="str">
            <v>NA</v>
          </cell>
          <cell r="BH157" t="str">
            <v>NA</v>
          </cell>
          <cell r="CI157" t="str">
            <v>LVDS1_GND</v>
          </cell>
        </row>
        <row r="158">
          <cell r="C158" t="str">
            <v>lvds1_tx0_n</v>
          </cell>
          <cell r="E158">
            <v>0</v>
          </cell>
          <cell r="J158" t="str">
            <v>padn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 t="e">
            <v>#N/A</v>
          </cell>
          <cell r="AL158" t="str">
            <v>NA</v>
          </cell>
          <cell r="AN158" t="str">
            <v>NA</v>
          </cell>
          <cell r="AP158" t="str">
            <v>NA</v>
          </cell>
          <cell r="AR158" t="str">
            <v>NA</v>
          </cell>
          <cell r="AT158" t="str">
            <v>NA</v>
          </cell>
          <cell r="AV158" t="str">
            <v>NA</v>
          </cell>
          <cell r="AX158" t="str">
            <v>NA</v>
          </cell>
          <cell r="AZ158" t="str">
            <v>NA</v>
          </cell>
          <cell r="BB158" t="str">
            <v>NA</v>
          </cell>
          <cell r="BD158" t="str">
            <v>NA</v>
          </cell>
          <cell r="BF158" t="str">
            <v>NA</v>
          </cell>
          <cell r="BH158" t="str">
            <v>NA</v>
          </cell>
          <cell r="BW158">
            <v>-512</v>
          </cell>
          <cell r="BX158">
            <v>2792.7249999999999</v>
          </cell>
          <cell r="CI158" t="str">
            <v>LVDS1_TX0_N</v>
          </cell>
        </row>
        <row r="159">
          <cell r="C159" t="str">
            <v>lvds1_tx1_p</v>
          </cell>
          <cell r="E159">
            <v>0</v>
          </cell>
          <cell r="I159" t="str">
            <v>ldb</v>
          </cell>
          <cell r="J159" t="str">
            <v>LVDS1_TX1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No</v>
          </cell>
          <cell r="AL159" t="str">
            <v>NA</v>
          </cell>
          <cell r="AN159" t="str">
            <v>NA</v>
          </cell>
          <cell r="AP159" t="str">
            <v>NA</v>
          </cell>
          <cell r="AR159" t="str">
            <v>NA</v>
          </cell>
          <cell r="AT159" t="str">
            <v>NA</v>
          </cell>
          <cell r="AV159" t="str">
            <v>NA</v>
          </cell>
          <cell r="AX159" t="str">
            <v>NA</v>
          </cell>
          <cell r="AZ159" t="str">
            <v>NA</v>
          </cell>
          <cell r="BB159" t="str">
            <v>NA</v>
          </cell>
          <cell r="BD159" t="str">
            <v>NA</v>
          </cell>
          <cell r="BF159" t="str">
            <v>NA</v>
          </cell>
          <cell r="BH159" t="str">
            <v>NA</v>
          </cell>
          <cell r="BW159">
            <v>-277</v>
          </cell>
          <cell r="BX159">
            <v>2792.7249999999999</v>
          </cell>
          <cell r="CI159" t="str">
            <v>LVDS1_TX1_P</v>
          </cell>
        </row>
        <row r="160">
          <cell r="C160" t="str">
            <v>nvcc_lvds__2</v>
          </cell>
          <cell r="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>NA</v>
          </cell>
          <cell r="AL160" t="str">
            <v>NA</v>
          </cell>
          <cell r="AN160" t="str">
            <v>NA</v>
          </cell>
          <cell r="AP160" t="str">
            <v>NA</v>
          </cell>
          <cell r="AR160" t="str">
            <v>NA</v>
          </cell>
          <cell r="AT160" t="str">
            <v>NA</v>
          </cell>
          <cell r="AV160" t="str">
            <v>NA</v>
          </cell>
          <cell r="AX160" t="str">
            <v>NA</v>
          </cell>
          <cell r="AZ160" t="str">
            <v>NA</v>
          </cell>
          <cell r="BB160" t="str">
            <v>NA</v>
          </cell>
          <cell r="BD160" t="str">
            <v>NA</v>
          </cell>
          <cell r="BF160" t="str">
            <v>NA</v>
          </cell>
          <cell r="BH160" t="str">
            <v>NA</v>
          </cell>
          <cell r="BW160">
            <v>-700</v>
          </cell>
          <cell r="BX160">
            <v>2792.7249999999999</v>
          </cell>
          <cell r="CI160" t="str">
            <v>NVCC_LVDS</v>
          </cell>
        </row>
        <row r="161">
          <cell r="C161" t="str">
            <v>lvds1_tx1_n</v>
          </cell>
          <cell r="E161">
            <v>0</v>
          </cell>
          <cell r="J161" t="str">
            <v>padn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 t="e">
            <v>#N/A</v>
          </cell>
          <cell r="AL161" t="str">
            <v>NA</v>
          </cell>
          <cell r="AN161" t="str">
            <v>NA</v>
          </cell>
          <cell r="AP161" t="str">
            <v>NA</v>
          </cell>
          <cell r="AR161" t="str">
            <v>NA</v>
          </cell>
          <cell r="AT161" t="str">
            <v>NA</v>
          </cell>
          <cell r="AV161" t="str">
            <v>NA</v>
          </cell>
          <cell r="AX161" t="str">
            <v>NA</v>
          </cell>
          <cell r="AZ161" t="str">
            <v>NA</v>
          </cell>
          <cell r="BB161" t="str">
            <v>NA</v>
          </cell>
          <cell r="BD161" t="str">
            <v>NA</v>
          </cell>
          <cell r="BF161" t="str">
            <v>NA</v>
          </cell>
          <cell r="BH161" t="str">
            <v>NA</v>
          </cell>
          <cell r="BW161">
            <v>-324</v>
          </cell>
          <cell r="BX161">
            <v>2792.7249999999999</v>
          </cell>
          <cell r="CI161" t="str">
            <v>LVDS1_TX1_N</v>
          </cell>
        </row>
        <row r="162">
          <cell r="C162" t="str">
            <v>lvds1_tx2_p</v>
          </cell>
          <cell r="E162">
            <v>0</v>
          </cell>
          <cell r="I162" t="str">
            <v>ldb</v>
          </cell>
          <cell r="J162" t="str">
            <v>LVDS1_TX2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 t="str">
            <v>No</v>
          </cell>
          <cell r="AL162" t="str">
            <v>NA</v>
          </cell>
          <cell r="AN162" t="str">
            <v>NA</v>
          </cell>
          <cell r="AP162" t="str">
            <v>NA</v>
          </cell>
          <cell r="AR162" t="str">
            <v>NA</v>
          </cell>
          <cell r="AT162" t="str">
            <v>NA</v>
          </cell>
          <cell r="AV162" t="str">
            <v>NA</v>
          </cell>
          <cell r="AX162" t="str">
            <v>NA</v>
          </cell>
          <cell r="AZ162" t="str">
            <v>NA</v>
          </cell>
          <cell r="BB162" t="str">
            <v>NA</v>
          </cell>
          <cell r="BD162" t="str">
            <v>NA</v>
          </cell>
          <cell r="BF162" t="str">
            <v>NA</v>
          </cell>
          <cell r="BH162" t="str">
            <v>NA</v>
          </cell>
          <cell r="BW162">
            <v>-841</v>
          </cell>
          <cell r="BX162">
            <v>2792.7249999999999</v>
          </cell>
          <cell r="CI162" t="str">
            <v>LVDS1_TX2_P</v>
          </cell>
        </row>
        <row r="163">
          <cell r="C163" t="str">
            <v>lvds1_gnd__1</v>
          </cell>
          <cell r="E163">
            <v>0</v>
          </cell>
          <cell r="J163" t="str">
            <v>GD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 t="e">
            <v>#N/A</v>
          </cell>
          <cell r="AL163" t="str">
            <v>NA</v>
          </cell>
          <cell r="AN163" t="str">
            <v>NA</v>
          </cell>
          <cell r="AP163" t="str">
            <v>NA</v>
          </cell>
          <cell r="AR163" t="str">
            <v>NA</v>
          </cell>
          <cell r="AT163" t="str">
            <v>NA</v>
          </cell>
          <cell r="AV163" t="str">
            <v>NA</v>
          </cell>
          <cell r="AX163" t="str">
            <v>NA</v>
          </cell>
          <cell r="AZ163" t="str">
            <v>NA</v>
          </cell>
          <cell r="BB163" t="str">
            <v>NA</v>
          </cell>
          <cell r="BD163" t="str">
            <v>NA</v>
          </cell>
          <cell r="BF163" t="str">
            <v>NA</v>
          </cell>
          <cell r="BH163" t="str">
            <v>NA</v>
          </cell>
          <cell r="CI163" t="str">
            <v>LVDS1_GND</v>
          </cell>
        </row>
        <row r="164">
          <cell r="C164" t="str">
            <v>lvds1_tx2_n</v>
          </cell>
          <cell r="E164">
            <v>0</v>
          </cell>
          <cell r="J164" t="str">
            <v>padn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e">
            <v>#N/A</v>
          </cell>
          <cell r="AL164" t="str">
            <v>NA</v>
          </cell>
          <cell r="AN164" t="str">
            <v>NA</v>
          </cell>
          <cell r="AP164" t="str">
            <v>NA</v>
          </cell>
          <cell r="AR164" t="str">
            <v>NA</v>
          </cell>
          <cell r="AT164" t="str">
            <v>NA</v>
          </cell>
          <cell r="AV164" t="str">
            <v>NA</v>
          </cell>
          <cell r="AX164" t="str">
            <v>NA</v>
          </cell>
          <cell r="AZ164" t="str">
            <v>NA</v>
          </cell>
          <cell r="BB164" t="str">
            <v>NA</v>
          </cell>
          <cell r="BD164" t="str">
            <v>NA</v>
          </cell>
          <cell r="BF164" t="str">
            <v>NA</v>
          </cell>
          <cell r="BH164" t="str">
            <v>NA</v>
          </cell>
          <cell r="BW164">
            <v>-888</v>
          </cell>
          <cell r="BX164">
            <v>2792.7249999999999</v>
          </cell>
          <cell r="CI164" t="str">
            <v>LVDS1_TX2_N</v>
          </cell>
        </row>
        <row r="165">
          <cell r="C165" t="str">
            <v>lvds1_tx3_p</v>
          </cell>
          <cell r="E165">
            <v>0</v>
          </cell>
          <cell r="I165" t="str">
            <v>ldb</v>
          </cell>
          <cell r="J165" t="str">
            <v>LVDS1_TX3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 t="str">
            <v>No</v>
          </cell>
          <cell r="AL165" t="str">
            <v>NA</v>
          </cell>
          <cell r="AN165" t="str">
            <v>NA</v>
          </cell>
          <cell r="AP165" t="str">
            <v>NA</v>
          </cell>
          <cell r="AR165" t="str">
            <v>NA</v>
          </cell>
          <cell r="AT165" t="str">
            <v>NA</v>
          </cell>
          <cell r="AV165" t="str">
            <v>NA</v>
          </cell>
          <cell r="AX165" t="str">
            <v>NA</v>
          </cell>
          <cell r="AZ165" t="str">
            <v>NA</v>
          </cell>
          <cell r="BB165" t="str">
            <v>NA</v>
          </cell>
          <cell r="BD165" t="str">
            <v>NA</v>
          </cell>
          <cell r="BF165" t="str">
            <v>NA</v>
          </cell>
          <cell r="BH165" t="str">
            <v>NA</v>
          </cell>
          <cell r="BW165">
            <v>-559</v>
          </cell>
          <cell r="BX165">
            <v>2792.7249999999999</v>
          </cell>
          <cell r="CI165" t="str">
            <v>LVDS1_TX3_P</v>
          </cell>
        </row>
        <row r="166">
          <cell r="C166" t="str">
            <v>nvcc_lvds__3</v>
          </cell>
          <cell r="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NA</v>
          </cell>
          <cell r="AL166" t="str">
            <v>NA</v>
          </cell>
          <cell r="AN166" t="str">
            <v>NA</v>
          </cell>
          <cell r="AP166" t="str">
            <v>NA</v>
          </cell>
          <cell r="AR166" t="str">
            <v>NA</v>
          </cell>
          <cell r="AT166" t="str">
            <v>NA</v>
          </cell>
          <cell r="AV166" t="str">
            <v>NA</v>
          </cell>
          <cell r="AX166" t="str">
            <v>NA</v>
          </cell>
          <cell r="AZ166" t="str">
            <v>NA</v>
          </cell>
          <cell r="BB166" t="str">
            <v>NA</v>
          </cell>
          <cell r="BD166" t="str">
            <v>NA</v>
          </cell>
          <cell r="BF166" t="str">
            <v>NA</v>
          </cell>
          <cell r="BH166" t="str">
            <v>NA</v>
          </cell>
          <cell r="BW166">
            <v>146</v>
          </cell>
          <cell r="BX166">
            <v>2792.7249999999999</v>
          </cell>
          <cell r="CI166" t="str">
            <v>NVCC_LVDS</v>
          </cell>
        </row>
        <row r="167">
          <cell r="C167" t="str">
            <v>lvds1_tx3_n</v>
          </cell>
          <cell r="E167">
            <v>0</v>
          </cell>
          <cell r="J167" t="str">
            <v>padn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e">
            <v>#N/A</v>
          </cell>
          <cell r="AL167" t="str">
            <v>NA</v>
          </cell>
          <cell r="AN167" t="str">
            <v>NA</v>
          </cell>
          <cell r="AP167" t="str">
            <v>NA</v>
          </cell>
          <cell r="AR167" t="str">
            <v>NA</v>
          </cell>
          <cell r="AT167" t="str">
            <v>NA</v>
          </cell>
          <cell r="AV167" t="str">
            <v>NA</v>
          </cell>
          <cell r="AX167" t="str">
            <v>NA</v>
          </cell>
          <cell r="AZ167" t="str">
            <v>NA</v>
          </cell>
          <cell r="BB167" t="str">
            <v>NA</v>
          </cell>
          <cell r="BD167" t="str">
            <v>NA</v>
          </cell>
          <cell r="BF167" t="str">
            <v>NA</v>
          </cell>
          <cell r="BH167" t="str">
            <v>NA</v>
          </cell>
          <cell r="BW167">
            <v>-606</v>
          </cell>
          <cell r="BX167">
            <v>2792.7249999999999</v>
          </cell>
          <cell r="CI167" t="str">
            <v>LVDS1_TX3_N</v>
          </cell>
        </row>
        <row r="168">
          <cell r="C168" t="str">
            <v>lvds1_clk_p</v>
          </cell>
          <cell r="E168">
            <v>0</v>
          </cell>
          <cell r="I168" t="str">
            <v>ldb</v>
          </cell>
          <cell r="J168" t="str">
            <v>LVDS1_CLK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 t="str">
            <v>No</v>
          </cell>
          <cell r="AL168" t="str">
            <v>NA</v>
          </cell>
          <cell r="AN168" t="str">
            <v>NA</v>
          </cell>
          <cell r="AP168" t="str">
            <v>NA</v>
          </cell>
          <cell r="AR168" t="str">
            <v>NA</v>
          </cell>
          <cell r="AT168" t="str">
            <v>NA</v>
          </cell>
          <cell r="AV168" t="str">
            <v>NA</v>
          </cell>
          <cell r="AX168" t="str">
            <v>NA</v>
          </cell>
          <cell r="AZ168" t="str">
            <v>NA</v>
          </cell>
          <cell r="BB168" t="str">
            <v>NA</v>
          </cell>
          <cell r="BD168" t="str">
            <v>NA</v>
          </cell>
          <cell r="BF168" t="str">
            <v>NA</v>
          </cell>
          <cell r="BH168" t="str">
            <v>NA</v>
          </cell>
          <cell r="BW168">
            <v>-747</v>
          </cell>
          <cell r="BX168">
            <v>2792.7249999999999</v>
          </cell>
          <cell r="CI168" t="str">
            <v>LVDS1_CLK_P</v>
          </cell>
        </row>
        <row r="169">
          <cell r="C169" t="str">
            <v>lvds1_gnd__2</v>
          </cell>
          <cell r="E169">
            <v>0</v>
          </cell>
          <cell r="J169" t="str">
            <v>GD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e">
            <v>#N/A</v>
          </cell>
          <cell r="AL169" t="str">
            <v>NA</v>
          </cell>
          <cell r="AN169" t="str">
            <v>NA</v>
          </cell>
          <cell r="AP169" t="str">
            <v>NA</v>
          </cell>
          <cell r="AR169" t="str">
            <v>NA</v>
          </cell>
          <cell r="AT169" t="str">
            <v>NA</v>
          </cell>
          <cell r="AV169" t="str">
            <v>NA</v>
          </cell>
          <cell r="AX169" t="str">
            <v>NA</v>
          </cell>
          <cell r="AZ169" t="str">
            <v>NA</v>
          </cell>
          <cell r="BB169" t="str">
            <v>NA</v>
          </cell>
          <cell r="BD169" t="str">
            <v>NA</v>
          </cell>
          <cell r="BF169" t="str">
            <v>NA</v>
          </cell>
          <cell r="BH169" t="str">
            <v>NA</v>
          </cell>
          <cell r="CI169" t="str">
            <v>LVDS1_GND</v>
          </cell>
        </row>
        <row r="170">
          <cell r="C170" t="str">
            <v>lvds1_clk_n</v>
          </cell>
          <cell r="E170">
            <v>0</v>
          </cell>
          <cell r="J170" t="str">
            <v>padn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 t="e">
            <v>#N/A</v>
          </cell>
          <cell r="AL170" t="str">
            <v>NA</v>
          </cell>
          <cell r="AN170" t="str">
            <v>NA</v>
          </cell>
          <cell r="AP170" t="str">
            <v>NA</v>
          </cell>
          <cell r="AR170" t="str">
            <v>NA</v>
          </cell>
          <cell r="AT170" t="str">
            <v>NA</v>
          </cell>
          <cell r="AV170" t="str">
            <v>NA</v>
          </cell>
          <cell r="AX170" t="str">
            <v>NA</v>
          </cell>
          <cell r="AZ170" t="str">
            <v>NA</v>
          </cell>
          <cell r="BB170" t="str">
            <v>NA</v>
          </cell>
          <cell r="BD170" t="str">
            <v>NA</v>
          </cell>
          <cell r="BF170" t="str">
            <v>NA</v>
          </cell>
          <cell r="BH170" t="str">
            <v>NA</v>
          </cell>
          <cell r="BW170">
            <v>-794</v>
          </cell>
          <cell r="BX170">
            <v>2792.7249999999999</v>
          </cell>
          <cell r="CI170" t="str">
            <v>LVDS1_CLK_N</v>
          </cell>
        </row>
        <row r="171">
          <cell r="C171" t="str">
            <v>pcut_ddr__0</v>
          </cell>
          <cell r="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 t="str">
            <v>NA</v>
          </cell>
          <cell r="AL171" t="str">
            <v>NA</v>
          </cell>
          <cell r="AN171" t="str">
            <v>NA</v>
          </cell>
          <cell r="AP171" t="str">
            <v>NA</v>
          </cell>
          <cell r="AR171" t="str">
            <v>NA</v>
          </cell>
          <cell r="AT171" t="str">
            <v>NA</v>
          </cell>
          <cell r="AV171" t="str">
            <v>NA</v>
          </cell>
          <cell r="AX171" t="str">
            <v>NA</v>
          </cell>
          <cell r="AZ171" t="str">
            <v>NA</v>
          </cell>
          <cell r="BB171" t="str">
            <v>NA</v>
          </cell>
          <cell r="BD171" t="str">
            <v>NA</v>
          </cell>
          <cell r="BF171" t="str">
            <v>NA</v>
          </cell>
          <cell r="BH171" t="str">
            <v>NA</v>
          </cell>
          <cell r="BW171">
            <v>-1995</v>
          </cell>
          <cell r="BX171">
            <v>-2792.7249999999999</v>
          </cell>
          <cell r="CI171">
            <v>0</v>
          </cell>
        </row>
        <row r="172">
          <cell r="C172" t="str">
            <v>dram_vref</v>
          </cell>
          <cell r="E172" t="str">
            <v>ANALOG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NA</v>
          </cell>
          <cell r="AL172" t="str">
            <v>NA</v>
          </cell>
          <cell r="AN172" t="str">
            <v>NA</v>
          </cell>
          <cell r="AP172" t="str">
            <v>NA</v>
          </cell>
          <cell r="AR172" t="str">
            <v>NA</v>
          </cell>
          <cell r="AT172" t="str">
            <v>NA</v>
          </cell>
          <cell r="AV172" t="str">
            <v>NA</v>
          </cell>
          <cell r="AX172" t="str">
            <v>NA</v>
          </cell>
          <cell r="AZ172" t="str">
            <v>NA</v>
          </cell>
          <cell r="BB172" t="str">
            <v>NA</v>
          </cell>
          <cell r="BD172" t="str">
            <v>NA</v>
          </cell>
          <cell r="BF172" t="str">
            <v>NA</v>
          </cell>
          <cell r="BH172" t="str">
            <v>NA</v>
          </cell>
          <cell r="BW172">
            <v>-1254</v>
          </cell>
          <cell r="BX172">
            <v>-2792.7249999999999</v>
          </cell>
          <cell r="CI172" t="str">
            <v>DRAM_VREF</v>
          </cell>
        </row>
        <row r="173">
          <cell r="C173" t="str">
            <v>dram_d4</v>
          </cell>
          <cell r="E173" t="str">
            <v>GPIO</v>
          </cell>
          <cell r="I173" t="str">
            <v>mmdc</v>
          </cell>
          <cell r="J173" t="str">
            <v>DRAM_D[4]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 t="str">
            <v>No</v>
          </cell>
          <cell r="AL173" t="str">
            <v>NA</v>
          </cell>
          <cell r="AN173" t="str">
            <v>CFG(R0DIV6)</v>
          </cell>
          <cell r="AP173" t="str">
            <v>NA</v>
          </cell>
          <cell r="AR173" t="str">
            <v>CFG(Disabled)</v>
          </cell>
          <cell r="AT173" t="str">
            <v>100KOhm PU</v>
          </cell>
          <cell r="AV173" t="str">
            <v>CFG(Pull)</v>
          </cell>
          <cell r="AX173" t="str">
            <v>CFG(Enabled)</v>
          </cell>
          <cell r="AZ173" t="str">
            <v>CFG(CMOS)</v>
          </cell>
          <cell r="BB173" t="str">
            <v>NA</v>
          </cell>
          <cell r="BD173" t="str">
            <v>CFG(II_OFF)</v>
          </cell>
          <cell r="BF173" t="str">
            <v>CFG(LPDDR2)</v>
          </cell>
          <cell r="BH173" t="str">
            <v>CFG(0)</v>
          </cell>
          <cell r="BW173">
            <v>2692.7249999999999</v>
          </cell>
          <cell r="BX173">
            <v>-707.5</v>
          </cell>
          <cell r="CI173" t="str">
            <v>DRAM_D4</v>
          </cell>
        </row>
        <row r="174">
          <cell r="C174" t="str">
            <v>dram_d5</v>
          </cell>
          <cell r="E174" t="str">
            <v>GPIO</v>
          </cell>
          <cell r="I174" t="str">
            <v>mmdc</v>
          </cell>
          <cell r="J174" t="str">
            <v>DRAM_D[5]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No</v>
          </cell>
          <cell r="AL174" t="str">
            <v>NA</v>
          </cell>
          <cell r="AN174" t="str">
            <v>CFG(R0DIV6)</v>
          </cell>
          <cell r="AP174" t="str">
            <v>NA</v>
          </cell>
          <cell r="AR174" t="str">
            <v>CFG(Disabled)</v>
          </cell>
          <cell r="AT174" t="str">
            <v>100KOhm PU</v>
          </cell>
          <cell r="AV174" t="str">
            <v>CFG(Pull)</v>
          </cell>
          <cell r="AX174" t="str">
            <v>CFG(Enabled)</v>
          </cell>
          <cell r="AZ174" t="str">
            <v>CFG(CMOS)</v>
          </cell>
          <cell r="BB174" t="str">
            <v>NA</v>
          </cell>
          <cell r="BD174" t="str">
            <v>CFG(II_OFF)</v>
          </cell>
          <cell r="BF174" t="str">
            <v>CFG(LPDDR2)</v>
          </cell>
          <cell r="BH174" t="str">
            <v>CFG(0)</v>
          </cell>
          <cell r="BW174">
            <v>2692.7249999999999</v>
          </cell>
          <cell r="BX174">
            <v>-566</v>
          </cell>
          <cell r="CI174" t="str">
            <v>DRAM_D5</v>
          </cell>
        </row>
        <row r="175">
          <cell r="C175" t="str">
            <v>dram_d0</v>
          </cell>
          <cell r="E175" t="str">
            <v>GPIO</v>
          </cell>
          <cell r="I175" t="str">
            <v>mmdc</v>
          </cell>
          <cell r="J175" t="str">
            <v>DRAM_D[0]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 t="str">
            <v>No</v>
          </cell>
          <cell r="AL175" t="str">
            <v>NA</v>
          </cell>
          <cell r="AN175" t="str">
            <v>CFG(R0DIV6)</v>
          </cell>
          <cell r="AP175" t="str">
            <v>NA</v>
          </cell>
          <cell r="AR175" t="str">
            <v>CFG(Disabled)</v>
          </cell>
          <cell r="AT175" t="str">
            <v>100KOhm PU</v>
          </cell>
          <cell r="AV175" t="str">
            <v>CFG(Pull)</v>
          </cell>
          <cell r="AX175" t="str">
            <v>CFG(Enabled)</v>
          </cell>
          <cell r="AZ175" t="str">
            <v>CFG(CMOS)</v>
          </cell>
          <cell r="BB175" t="str">
            <v>NA</v>
          </cell>
          <cell r="BD175" t="str">
            <v>CFG(II_OFF)</v>
          </cell>
          <cell r="BF175" t="str">
            <v>CFG(LPDDR2)</v>
          </cell>
          <cell r="BH175" t="str">
            <v>CFG(0)</v>
          </cell>
          <cell r="BW175">
            <v>2692.7249999999999</v>
          </cell>
          <cell r="BX175">
            <v>-991</v>
          </cell>
          <cell r="CI175" t="str">
            <v>DRAM_D0</v>
          </cell>
        </row>
        <row r="176">
          <cell r="C176" t="str">
            <v>dram_d1</v>
          </cell>
          <cell r="E176" t="str">
            <v>GPIO</v>
          </cell>
          <cell r="I176" t="str">
            <v>mmdc</v>
          </cell>
          <cell r="J176" t="str">
            <v>DRAM_D[1]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 t="str">
            <v>No</v>
          </cell>
          <cell r="AL176" t="str">
            <v>NA</v>
          </cell>
          <cell r="AN176" t="str">
            <v>CFG(R0DIV6)</v>
          </cell>
          <cell r="AP176" t="str">
            <v>NA</v>
          </cell>
          <cell r="AR176" t="str">
            <v>CFG(Disabled)</v>
          </cell>
          <cell r="AT176" t="str">
            <v>100KOhm PU</v>
          </cell>
          <cell r="AV176" t="str">
            <v>CFG(Pull)</v>
          </cell>
          <cell r="AX176" t="str">
            <v>CFG(Enabled)</v>
          </cell>
          <cell r="AZ176" t="str">
            <v>CFG(CMOS)</v>
          </cell>
          <cell r="BB176" t="str">
            <v>NA</v>
          </cell>
          <cell r="BD176" t="str">
            <v>CFG(II_OFF)</v>
          </cell>
          <cell r="BF176" t="str">
            <v>CFG(LPDDR2)</v>
          </cell>
          <cell r="BH176" t="str">
            <v>CFG(0)</v>
          </cell>
          <cell r="BW176">
            <v>2692.7249999999999</v>
          </cell>
          <cell r="BX176">
            <v>-849.5</v>
          </cell>
          <cell r="CI176" t="str">
            <v>DRAM_D1</v>
          </cell>
        </row>
        <row r="177">
          <cell r="C177" t="str">
            <v>nvcc_dram__0</v>
          </cell>
          <cell r="E177" t="str">
            <v>NOISY_POWER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NA</v>
          </cell>
          <cell r="AL177" t="str">
            <v>NA</v>
          </cell>
          <cell r="AN177" t="str">
            <v>NA</v>
          </cell>
          <cell r="AP177" t="str">
            <v>NA</v>
          </cell>
          <cell r="AR177" t="str">
            <v>NA</v>
          </cell>
          <cell r="AT177" t="str">
            <v>NA</v>
          </cell>
          <cell r="AV177" t="str">
            <v>NA</v>
          </cell>
          <cell r="AX177" t="str">
            <v>NA</v>
          </cell>
          <cell r="AZ177" t="str">
            <v>NA</v>
          </cell>
          <cell r="BB177" t="str">
            <v>NA</v>
          </cell>
          <cell r="BD177" t="str">
            <v>NA</v>
          </cell>
          <cell r="BF177" t="str">
            <v>NA</v>
          </cell>
          <cell r="BH177" t="str">
            <v>NA</v>
          </cell>
          <cell r="BW177">
            <v>518</v>
          </cell>
          <cell r="BX177">
            <v>-2792.7249999999999</v>
          </cell>
          <cell r="CI177" t="str">
            <v>NVCC_DRAM</v>
          </cell>
        </row>
        <row r="178">
          <cell r="C178" t="str">
            <v>pfill_calib__0</v>
          </cell>
          <cell r="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 t="str">
            <v>NA</v>
          </cell>
          <cell r="AL178" t="str">
            <v>NA</v>
          </cell>
          <cell r="AN178" t="str">
            <v>NA</v>
          </cell>
          <cell r="AP178" t="str">
            <v>NA</v>
          </cell>
          <cell r="AR178" t="str">
            <v>NA</v>
          </cell>
          <cell r="AT178" t="str">
            <v>NA</v>
          </cell>
          <cell r="AV178" t="str">
            <v>NA</v>
          </cell>
          <cell r="AX178" t="str">
            <v>NA</v>
          </cell>
          <cell r="AZ178" t="str">
            <v>NA</v>
          </cell>
          <cell r="BB178" t="str">
            <v>NA</v>
          </cell>
          <cell r="BD178" t="str">
            <v>NA</v>
          </cell>
          <cell r="BF178" t="str">
            <v>NA</v>
          </cell>
          <cell r="BH178" t="str">
            <v>NA</v>
          </cell>
          <cell r="BW178">
            <v>-1995</v>
          </cell>
          <cell r="BX178">
            <v>-2792.7249999999999</v>
          </cell>
          <cell r="CI178">
            <v>0</v>
          </cell>
        </row>
        <row r="179">
          <cell r="C179" t="str">
            <v>dram_sdqs0</v>
          </cell>
          <cell r="E179" t="str">
            <v>GPIO</v>
          </cell>
          <cell r="I179" t="str">
            <v>mmdc</v>
          </cell>
          <cell r="J179" t="str">
            <v>DRAM_SDQS[0]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 t="str">
            <v>No</v>
          </cell>
          <cell r="AL179" t="str">
            <v>NA</v>
          </cell>
          <cell r="AN179" t="str">
            <v>CFG(R0DIV6)</v>
          </cell>
          <cell r="AP179" t="str">
            <v>NA</v>
          </cell>
          <cell r="AR179" t="str">
            <v>CFG(Disabled)</v>
          </cell>
          <cell r="AT179" t="str">
            <v>CFG(100KOhm PD)</v>
          </cell>
          <cell r="AV179" t="str">
            <v>CFG(Pull)</v>
          </cell>
          <cell r="AX179" t="str">
            <v>CFG(Disabled)</v>
          </cell>
          <cell r="AZ179" t="str">
            <v>CFG(CMOS)</v>
          </cell>
          <cell r="BB179" t="str">
            <v>NA</v>
          </cell>
          <cell r="BD179" t="str">
            <v>CFG(II_OFF)</v>
          </cell>
          <cell r="BF179" t="str">
            <v>CFG(LPDDR2)</v>
          </cell>
          <cell r="BH179" t="str">
            <v>NA</v>
          </cell>
          <cell r="BW179">
            <v>2692.7249999999999</v>
          </cell>
          <cell r="BX179">
            <v>-519</v>
          </cell>
          <cell r="CI179" t="str">
            <v>DRAM_SDQS0</v>
          </cell>
        </row>
        <row r="180">
          <cell r="C180" t="str">
            <v>dram_sdqs0</v>
          </cell>
          <cell r="E180">
            <v>0</v>
          </cell>
          <cell r="J180" t="str">
            <v>padn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e">
            <v>#N/A</v>
          </cell>
          <cell r="AL180" t="str">
            <v>NA</v>
          </cell>
          <cell r="AN180" t="str">
            <v>NA</v>
          </cell>
          <cell r="AP180" t="str">
            <v>NA</v>
          </cell>
          <cell r="AR180" t="str">
            <v>NA</v>
          </cell>
          <cell r="AT180" t="str">
            <v>NA</v>
          </cell>
          <cell r="AV180" t="str">
            <v>NA</v>
          </cell>
          <cell r="AX180" t="str">
            <v>NA</v>
          </cell>
          <cell r="AZ180" t="str">
            <v>NA</v>
          </cell>
          <cell r="BB180" t="str">
            <v>NA</v>
          </cell>
          <cell r="BD180" t="str">
            <v>NA</v>
          </cell>
          <cell r="BF180" t="str">
            <v>NA</v>
          </cell>
          <cell r="BH180" t="str">
            <v>NA</v>
          </cell>
          <cell r="BW180">
            <v>2692.7249999999999</v>
          </cell>
          <cell r="BX180">
            <v>-472</v>
          </cell>
          <cell r="CI180" t="str">
            <v>DRAM_SDQS0_B</v>
          </cell>
        </row>
        <row r="181">
          <cell r="C181" t="str">
            <v>dram_dqm0</v>
          </cell>
          <cell r="E181" t="str">
            <v>GPIO</v>
          </cell>
          <cell r="I181" t="str">
            <v>mmdc</v>
          </cell>
          <cell r="J181" t="str">
            <v>DRAM_DQM[0]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 t="str">
            <v>No</v>
          </cell>
          <cell r="AL181" t="str">
            <v>NA</v>
          </cell>
          <cell r="AN181" t="str">
            <v>CFG(R0DIV6)</v>
          </cell>
          <cell r="AP181" t="str">
            <v>NA</v>
          </cell>
          <cell r="AR181" t="str">
            <v>CFG(Disabled)</v>
          </cell>
          <cell r="AT181" t="str">
            <v>100KOhm PU</v>
          </cell>
          <cell r="AV181" t="str">
            <v>CFG(Pull)</v>
          </cell>
          <cell r="AX181" t="str">
            <v>CFG(Enabled)</v>
          </cell>
          <cell r="AZ181" t="str">
            <v>CFG(CMOS)</v>
          </cell>
          <cell r="BB181" t="str">
            <v>NA</v>
          </cell>
          <cell r="BD181" t="str">
            <v>CFG(II_OFF)</v>
          </cell>
          <cell r="BF181" t="str">
            <v>CFG(LPDDR2)</v>
          </cell>
          <cell r="BH181" t="str">
            <v>CFG(0)</v>
          </cell>
          <cell r="BW181">
            <v>2692.7249999999999</v>
          </cell>
          <cell r="BX181">
            <v>-235.5</v>
          </cell>
          <cell r="CI181" t="str">
            <v>DRAM_DQM0</v>
          </cell>
        </row>
        <row r="182">
          <cell r="C182" t="str">
            <v>nvcc_dram__1</v>
          </cell>
          <cell r="E182" t="str">
            <v>NOISY_POWER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 t="str">
            <v>NA</v>
          </cell>
          <cell r="AL182" t="str">
            <v>NA</v>
          </cell>
          <cell r="AN182" t="str">
            <v>NA</v>
          </cell>
          <cell r="AP182" t="str">
            <v>NA</v>
          </cell>
          <cell r="AR182" t="str">
            <v>NA</v>
          </cell>
          <cell r="AT182" t="str">
            <v>NA</v>
          </cell>
          <cell r="AV182" t="str">
            <v>NA</v>
          </cell>
          <cell r="AX182" t="str">
            <v>NA</v>
          </cell>
          <cell r="AZ182" t="str">
            <v>NA</v>
          </cell>
          <cell r="BB182" t="str">
            <v>NA</v>
          </cell>
          <cell r="BD182" t="str">
            <v>NA</v>
          </cell>
          <cell r="BF182" t="str">
            <v>NA</v>
          </cell>
          <cell r="BH182" t="str">
            <v>NA</v>
          </cell>
          <cell r="BW182">
            <v>518</v>
          </cell>
          <cell r="BX182">
            <v>-2792.7249999999999</v>
          </cell>
          <cell r="CI182" t="str">
            <v>NVCC_DRAM</v>
          </cell>
        </row>
        <row r="183">
          <cell r="C183" t="str">
            <v>dram_d2</v>
          </cell>
          <cell r="E183" t="str">
            <v>GPIO</v>
          </cell>
          <cell r="I183" t="str">
            <v>mmdc</v>
          </cell>
          <cell r="J183" t="str">
            <v>DRAM_D[2]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 t="str">
            <v>No</v>
          </cell>
          <cell r="AL183" t="str">
            <v>NA</v>
          </cell>
          <cell r="AN183" t="str">
            <v>CFG(R0DIV6)</v>
          </cell>
          <cell r="AP183" t="str">
            <v>NA</v>
          </cell>
          <cell r="AR183" t="str">
            <v>CFG(Disabled)</v>
          </cell>
          <cell r="AT183" t="str">
            <v>100KOhm PU</v>
          </cell>
          <cell r="AV183" t="str">
            <v>CFG(Pull)</v>
          </cell>
          <cell r="AX183" t="str">
            <v>CFG(Enabled)</v>
          </cell>
          <cell r="AZ183" t="str">
            <v>CFG(CMOS)</v>
          </cell>
          <cell r="BB183" t="str">
            <v>NA</v>
          </cell>
          <cell r="BD183" t="str">
            <v>CFG(II_OFF)</v>
          </cell>
          <cell r="BF183" t="str">
            <v>CFG(LPDDR2)</v>
          </cell>
          <cell r="BH183" t="str">
            <v>CFG(0)</v>
          </cell>
          <cell r="BW183">
            <v>2692.7249999999999</v>
          </cell>
          <cell r="BX183">
            <v>-802</v>
          </cell>
          <cell r="CI183" t="str">
            <v>DRAM_D2</v>
          </cell>
        </row>
        <row r="184">
          <cell r="C184" t="str">
            <v>dram_d7</v>
          </cell>
          <cell r="E184" t="str">
            <v>GPIO</v>
          </cell>
          <cell r="I184" t="str">
            <v>mmdc</v>
          </cell>
          <cell r="J184" t="str">
            <v>DRAM_D[7]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No</v>
          </cell>
          <cell r="AL184" t="str">
            <v>NA</v>
          </cell>
          <cell r="AN184" t="str">
            <v>CFG(R0DIV6)</v>
          </cell>
          <cell r="AP184" t="str">
            <v>NA</v>
          </cell>
          <cell r="AR184" t="str">
            <v>CFG(Disabled)</v>
          </cell>
          <cell r="AT184" t="str">
            <v>100KOhm PU</v>
          </cell>
          <cell r="AV184" t="str">
            <v>CFG(Pull)</v>
          </cell>
          <cell r="AX184" t="str">
            <v>CFG(Enabled)</v>
          </cell>
          <cell r="AZ184" t="str">
            <v>CFG(CMOS)</v>
          </cell>
          <cell r="BB184" t="str">
            <v>NA</v>
          </cell>
          <cell r="BD184" t="str">
            <v>CFG(II_OFF)</v>
          </cell>
          <cell r="BF184" t="str">
            <v>CFG(LPDDR2)</v>
          </cell>
          <cell r="BH184" t="str">
            <v>CFG(0)</v>
          </cell>
          <cell r="BW184">
            <v>2692.7249999999999</v>
          </cell>
          <cell r="BX184">
            <v>-283</v>
          </cell>
          <cell r="CI184" t="str">
            <v>DRAM_D7</v>
          </cell>
        </row>
        <row r="185">
          <cell r="C185" t="str">
            <v>nvcc_dram2p5__0</v>
          </cell>
          <cell r="E185" t="str">
            <v>NOISY_POWER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NA</v>
          </cell>
          <cell r="AL185" t="str">
            <v>NA</v>
          </cell>
          <cell r="AN185" t="str">
            <v>NA</v>
          </cell>
          <cell r="AP185" t="str">
            <v>NA</v>
          </cell>
          <cell r="AR185" t="str">
            <v>NA</v>
          </cell>
          <cell r="AT185" t="str">
            <v>NA</v>
          </cell>
          <cell r="AV185" t="str">
            <v>NA</v>
          </cell>
          <cell r="AX185" t="str">
            <v>NA</v>
          </cell>
          <cell r="AZ185" t="str">
            <v>NA</v>
          </cell>
          <cell r="BB185" t="str">
            <v>NA</v>
          </cell>
          <cell r="BD185" t="str">
            <v>NA</v>
          </cell>
          <cell r="BF185" t="str">
            <v>NA</v>
          </cell>
          <cell r="BH185" t="str">
            <v>NA</v>
          </cell>
          <cell r="BW185">
            <v>236</v>
          </cell>
          <cell r="BX185">
            <v>-2792.7249999999999</v>
          </cell>
          <cell r="CI185" t="str">
            <v>NVCC_DRAM2P5</v>
          </cell>
        </row>
        <row r="186">
          <cell r="C186" t="str">
            <v>nvcc_dram__2</v>
          </cell>
          <cell r="E186" t="str">
            <v>NOISY_POWER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NA</v>
          </cell>
          <cell r="AL186" t="str">
            <v>NA</v>
          </cell>
          <cell r="AN186" t="str">
            <v>NA</v>
          </cell>
          <cell r="AP186" t="str">
            <v>NA</v>
          </cell>
          <cell r="AR186" t="str">
            <v>NA</v>
          </cell>
          <cell r="AT186" t="str">
            <v>NA</v>
          </cell>
          <cell r="AV186" t="str">
            <v>NA</v>
          </cell>
          <cell r="AX186" t="str">
            <v>NA</v>
          </cell>
          <cell r="AZ186" t="str">
            <v>NA</v>
          </cell>
          <cell r="BB186" t="str">
            <v>NA</v>
          </cell>
          <cell r="BD186" t="str">
            <v>NA</v>
          </cell>
          <cell r="BF186" t="str">
            <v>NA</v>
          </cell>
          <cell r="BH186" t="str">
            <v>NA</v>
          </cell>
          <cell r="BW186">
            <v>518</v>
          </cell>
          <cell r="BX186">
            <v>-2792.7249999999999</v>
          </cell>
          <cell r="CI186" t="str">
            <v>NVCC_DRAM</v>
          </cell>
        </row>
        <row r="187">
          <cell r="C187" t="str">
            <v>dram_d3</v>
          </cell>
          <cell r="E187" t="str">
            <v>GPIO</v>
          </cell>
          <cell r="I187" t="str">
            <v>mmdc</v>
          </cell>
          <cell r="J187" t="str">
            <v>DRAM_D[3]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No</v>
          </cell>
          <cell r="AL187" t="str">
            <v>NA</v>
          </cell>
          <cell r="AN187" t="str">
            <v>CFG(R0DIV6)</v>
          </cell>
          <cell r="AP187" t="str">
            <v>NA</v>
          </cell>
          <cell r="AR187" t="str">
            <v>CFG(Disabled)</v>
          </cell>
          <cell r="AT187" t="str">
            <v>100KOhm PU</v>
          </cell>
          <cell r="AV187" t="str">
            <v>CFG(Pull)</v>
          </cell>
          <cell r="AX187" t="str">
            <v>CFG(Enabled)</v>
          </cell>
          <cell r="AZ187" t="str">
            <v>CFG(CMOS)</v>
          </cell>
          <cell r="BB187" t="str">
            <v>NA</v>
          </cell>
          <cell r="BD187" t="str">
            <v>CFG(II_OFF)</v>
          </cell>
          <cell r="BF187" t="str">
            <v>CFG(LPDDR2)</v>
          </cell>
          <cell r="BH187" t="str">
            <v>CFG(0)</v>
          </cell>
          <cell r="BW187">
            <v>2692.7249999999999</v>
          </cell>
          <cell r="BX187">
            <v>-754.5</v>
          </cell>
          <cell r="CI187" t="str">
            <v>DRAM_D3</v>
          </cell>
        </row>
        <row r="188">
          <cell r="C188" t="str">
            <v>dram_d6</v>
          </cell>
          <cell r="E188" t="str">
            <v>GPIO</v>
          </cell>
          <cell r="I188" t="str">
            <v>mmdc</v>
          </cell>
          <cell r="J188" t="str">
            <v>DRAM_D[6]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No</v>
          </cell>
          <cell r="AL188" t="str">
            <v>NA</v>
          </cell>
          <cell r="AN188" t="str">
            <v>CFG(R0DIV6)</v>
          </cell>
          <cell r="AP188" t="str">
            <v>NA</v>
          </cell>
          <cell r="AR188" t="str">
            <v>CFG(Disabled)</v>
          </cell>
          <cell r="AT188" t="str">
            <v>100KOhm PU</v>
          </cell>
          <cell r="AV188" t="str">
            <v>CFG(Pull)</v>
          </cell>
          <cell r="AX188" t="str">
            <v>CFG(Enabled)</v>
          </cell>
          <cell r="AZ188" t="str">
            <v>CFG(CMOS)</v>
          </cell>
          <cell r="BB188" t="str">
            <v>NA</v>
          </cell>
          <cell r="BD188" t="str">
            <v>CFG(II_OFF)</v>
          </cell>
          <cell r="BF188" t="str">
            <v>CFG(LPDDR2)</v>
          </cell>
          <cell r="BH188" t="str">
            <v>CFG(0)</v>
          </cell>
          <cell r="BW188">
            <v>2692.7249999999999</v>
          </cell>
          <cell r="BX188">
            <v>-424.5</v>
          </cell>
          <cell r="CI188" t="str">
            <v>DRAM_D6</v>
          </cell>
        </row>
        <row r="189">
          <cell r="C189" t="str">
            <v>dram_reset</v>
          </cell>
          <cell r="E189" t="str">
            <v>GPIO</v>
          </cell>
          <cell r="I189" t="str">
            <v>mmdc</v>
          </cell>
          <cell r="J189" t="str">
            <v>DRAM_RESET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 t="str">
            <v>No</v>
          </cell>
          <cell r="AL189" t="str">
            <v>NA</v>
          </cell>
          <cell r="AN189" t="str">
            <v>CFG(R0DIV6)</v>
          </cell>
          <cell r="AP189" t="str">
            <v>NA</v>
          </cell>
          <cell r="AR189" t="str">
            <v>CFG(Disabled)</v>
          </cell>
          <cell r="AT189" t="str">
            <v>CFG(100KOhm PD)</v>
          </cell>
          <cell r="AV189" t="str">
            <v>CFG(Pull)</v>
          </cell>
          <cell r="AX189" t="str">
            <v>CFG(Enabled)</v>
          </cell>
          <cell r="AZ189" t="str">
            <v>CFG(CMOS)</v>
          </cell>
          <cell r="BB189" t="str">
            <v>NA</v>
          </cell>
          <cell r="BD189" t="str">
            <v>CFG(II_OFF)</v>
          </cell>
          <cell r="BF189" t="str">
            <v>CFG(LPDDR2)</v>
          </cell>
          <cell r="BH189" t="str">
            <v>NA</v>
          </cell>
          <cell r="BW189">
            <v>2692.7249999999999</v>
          </cell>
          <cell r="BX189">
            <v>-1888</v>
          </cell>
          <cell r="CI189" t="str">
            <v>DRAM_RESET</v>
          </cell>
        </row>
        <row r="190">
          <cell r="C190" t="str">
            <v>nvcc_dram__3</v>
          </cell>
          <cell r="E190" t="str">
            <v>NOISY_POWER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 t="str">
            <v>NA</v>
          </cell>
          <cell r="AL190" t="str">
            <v>NA</v>
          </cell>
          <cell r="AN190" t="str">
            <v>NA</v>
          </cell>
          <cell r="AP190" t="str">
            <v>NA</v>
          </cell>
          <cell r="AR190" t="str">
            <v>NA</v>
          </cell>
          <cell r="AT190" t="str">
            <v>NA</v>
          </cell>
          <cell r="AV190" t="str">
            <v>NA</v>
          </cell>
          <cell r="AX190" t="str">
            <v>NA</v>
          </cell>
          <cell r="AZ190" t="str">
            <v>NA</v>
          </cell>
          <cell r="BB190" t="str">
            <v>NA</v>
          </cell>
          <cell r="BD190" t="str">
            <v>NA</v>
          </cell>
          <cell r="BF190" t="str">
            <v>NA</v>
          </cell>
          <cell r="BH190" t="str">
            <v>NA</v>
          </cell>
          <cell r="BW190">
            <v>518</v>
          </cell>
          <cell r="BX190">
            <v>-2792.7249999999999</v>
          </cell>
          <cell r="CI190" t="str">
            <v>NVCC_DRAM</v>
          </cell>
        </row>
        <row r="191">
          <cell r="C191" t="str">
            <v>dram_d12</v>
          </cell>
          <cell r="E191" t="str">
            <v>GPIO</v>
          </cell>
          <cell r="I191" t="str">
            <v>mmdc</v>
          </cell>
          <cell r="J191" t="str">
            <v>DRAM_D[12]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 t="str">
            <v>No</v>
          </cell>
          <cell r="AL191" t="str">
            <v>NA</v>
          </cell>
          <cell r="AN191" t="str">
            <v>CFG(R0DIV6)</v>
          </cell>
          <cell r="AP191" t="str">
            <v>NA</v>
          </cell>
          <cell r="AR191" t="str">
            <v>CFG(Disabled)</v>
          </cell>
          <cell r="AT191" t="str">
            <v>100KOhm PU</v>
          </cell>
          <cell r="AV191" t="str">
            <v>CFG(Pull)</v>
          </cell>
          <cell r="AX191" t="str">
            <v>CFG(Enabled)</v>
          </cell>
          <cell r="AZ191" t="str">
            <v>CFG(CMOS)</v>
          </cell>
          <cell r="BB191" t="str">
            <v>NA</v>
          </cell>
          <cell r="BD191" t="str">
            <v>CFG(II_OFF)</v>
          </cell>
          <cell r="BF191" t="str">
            <v>CFG(LPDDR2)</v>
          </cell>
          <cell r="BH191" t="str">
            <v>CFG(0)</v>
          </cell>
          <cell r="BW191">
            <v>2692.7249999999999</v>
          </cell>
          <cell r="BX191">
            <v>95</v>
          </cell>
          <cell r="CI191" t="str">
            <v>DRAM_D12</v>
          </cell>
        </row>
        <row r="192">
          <cell r="C192" t="str">
            <v>dram_d13</v>
          </cell>
          <cell r="E192" t="str">
            <v>GPIO</v>
          </cell>
          <cell r="I192" t="str">
            <v>mmdc</v>
          </cell>
          <cell r="J192" t="str">
            <v>DRAM_D[13]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No</v>
          </cell>
          <cell r="AL192" t="str">
            <v>NA</v>
          </cell>
          <cell r="AN192" t="str">
            <v>CFG(R0DIV6)</v>
          </cell>
          <cell r="AP192" t="str">
            <v>NA</v>
          </cell>
          <cell r="AR192" t="str">
            <v>CFG(Disabled)</v>
          </cell>
          <cell r="AT192" t="str">
            <v>100KOhm PU</v>
          </cell>
          <cell r="AV192" t="str">
            <v>CFG(Pull)</v>
          </cell>
          <cell r="AX192" t="str">
            <v>CFG(Enabled)</v>
          </cell>
          <cell r="AZ192" t="str">
            <v>CFG(CMOS)</v>
          </cell>
          <cell r="BB192" t="str">
            <v>NA</v>
          </cell>
          <cell r="BD192" t="str">
            <v>CFG(II_OFF)</v>
          </cell>
          <cell r="BF192" t="str">
            <v>CFG(LPDDR2)</v>
          </cell>
          <cell r="BH192" t="str">
            <v>CFG(0)</v>
          </cell>
          <cell r="BW192">
            <v>2692.7249999999999</v>
          </cell>
          <cell r="BX192">
            <v>142</v>
          </cell>
          <cell r="CI192" t="str">
            <v>DRAM_D13</v>
          </cell>
        </row>
        <row r="193">
          <cell r="C193" t="str">
            <v>dram_d8</v>
          </cell>
          <cell r="E193" t="str">
            <v>GPIO</v>
          </cell>
          <cell r="I193" t="str">
            <v>mmdc</v>
          </cell>
          <cell r="J193" t="str">
            <v>DRAM_D[8]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 t="str">
            <v>No</v>
          </cell>
          <cell r="AL193" t="str">
            <v>NA</v>
          </cell>
          <cell r="AN193" t="str">
            <v>CFG(R0DIV6)</v>
          </cell>
          <cell r="AP193" t="str">
            <v>NA</v>
          </cell>
          <cell r="AR193" t="str">
            <v>CFG(Disabled)</v>
          </cell>
          <cell r="AT193" t="str">
            <v>100KOhm PU</v>
          </cell>
          <cell r="AV193" t="str">
            <v>CFG(Pull)</v>
          </cell>
          <cell r="AX193" t="str">
            <v>CFG(Enabled)</v>
          </cell>
          <cell r="AZ193" t="str">
            <v>CFG(CMOS)</v>
          </cell>
          <cell r="BB193" t="str">
            <v>NA</v>
          </cell>
          <cell r="BD193" t="str">
            <v>CFG(II_OFF)</v>
          </cell>
          <cell r="BF193" t="str">
            <v>CFG(LPDDR2)</v>
          </cell>
          <cell r="BH193" t="str">
            <v>CFG(0)</v>
          </cell>
          <cell r="BW193">
            <v>2692.7249999999999</v>
          </cell>
          <cell r="BX193">
            <v>-188.5</v>
          </cell>
          <cell r="CI193" t="str">
            <v>DRAM_D8</v>
          </cell>
        </row>
        <row r="194">
          <cell r="C194" t="str">
            <v>nvcc_dram__4</v>
          </cell>
          <cell r="E194" t="str">
            <v>NOISY_POWER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NA</v>
          </cell>
          <cell r="AL194" t="str">
            <v>NA</v>
          </cell>
          <cell r="AN194" t="str">
            <v>NA</v>
          </cell>
          <cell r="AP194" t="str">
            <v>NA</v>
          </cell>
          <cell r="AR194" t="str">
            <v>NA</v>
          </cell>
          <cell r="AT194" t="str">
            <v>NA</v>
          </cell>
          <cell r="AV194" t="str">
            <v>NA</v>
          </cell>
          <cell r="AX194" t="str">
            <v>NA</v>
          </cell>
          <cell r="AZ194" t="str">
            <v>NA</v>
          </cell>
          <cell r="BB194" t="str">
            <v>NA</v>
          </cell>
          <cell r="BD194" t="str">
            <v>NA</v>
          </cell>
          <cell r="BF194" t="str">
            <v>NA</v>
          </cell>
          <cell r="BH194" t="str">
            <v>NA</v>
          </cell>
          <cell r="BW194">
            <v>518</v>
          </cell>
          <cell r="BX194">
            <v>-2792.7249999999999</v>
          </cell>
          <cell r="CI194" t="str">
            <v>NVCC_DRAM</v>
          </cell>
        </row>
        <row r="195">
          <cell r="C195" t="str">
            <v>dram_d9</v>
          </cell>
          <cell r="E195" t="str">
            <v>GPIO</v>
          </cell>
          <cell r="I195" t="str">
            <v>mmdc</v>
          </cell>
          <cell r="J195" t="str">
            <v>DRAM_D[9]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No</v>
          </cell>
          <cell r="AL195" t="str">
            <v>NA</v>
          </cell>
          <cell r="AN195" t="str">
            <v>CFG(R0DIV6)</v>
          </cell>
          <cell r="AP195" t="str">
            <v>NA</v>
          </cell>
          <cell r="AR195" t="str">
            <v>CFG(Disabled)</v>
          </cell>
          <cell r="AT195" t="str">
            <v>100KOhm PU</v>
          </cell>
          <cell r="AV195" t="str">
            <v>CFG(Pull)</v>
          </cell>
          <cell r="AX195" t="str">
            <v>CFG(Enabled)</v>
          </cell>
          <cell r="AZ195" t="str">
            <v>CFG(CMOS)</v>
          </cell>
          <cell r="BB195" t="str">
            <v>NA</v>
          </cell>
          <cell r="BD195" t="str">
            <v>CFG(II_OFF)</v>
          </cell>
          <cell r="BF195" t="str">
            <v>CFG(LPDDR2)</v>
          </cell>
          <cell r="BH195" t="str">
            <v>CFG(0)</v>
          </cell>
          <cell r="BW195">
            <v>2692.7249999999999</v>
          </cell>
          <cell r="BX195">
            <v>-141.5</v>
          </cell>
          <cell r="CI195" t="str">
            <v>DRAM_D9</v>
          </cell>
        </row>
        <row r="196">
          <cell r="C196" t="str">
            <v>dram_dqm1</v>
          </cell>
          <cell r="E196" t="str">
            <v>GPIO</v>
          </cell>
          <cell r="I196" t="str">
            <v>mmdc</v>
          </cell>
          <cell r="J196" t="str">
            <v>DRAM_DQM[1]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No</v>
          </cell>
          <cell r="AL196" t="str">
            <v>NA</v>
          </cell>
          <cell r="AN196" t="str">
            <v>CFG(R0DIV6)</v>
          </cell>
          <cell r="AP196" t="str">
            <v>NA</v>
          </cell>
          <cell r="AR196" t="str">
            <v>CFG(Disabled)</v>
          </cell>
          <cell r="AT196" t="str">
            <v>100KOhm PU</v>
          </cell>
          <cell r="AV196" t="str">
            <v>CFG(Pull)</v>
          </cell>
          <cell r="AX196" t="str">
            <v>CFG(Enabled)</v>
          </cell>
          <cell r="AZ196" t="str">
            <v>CFG(CMOS)</v>
          </cell>
          <cell r="BB196" t="str">
            <v>NA</v>
          </cell>
          <cell r="BD196" t="str">
            <v>CFG(II_OFF)</v>
          </cell>
          <cell r="BF196" t="str">
            <v>CFG(LPDDR2)</v>
          </cell>
          <cell r="BH196" t="str">
            <v>CFG(0)</v>
          </cell>
          <cell r="BW196">
            <v>2692.7249999999999</v>
          </cell>
          <cell r="BX196">
            <v>566.5</v>
          </cell>
          <cell r="CI196" t="str">
            <v>DRAM_DQM1</v>
          </cell>
        </row>
        <row r="197">
          <cell r="C197" t="str">
            <v>dram_d10</v>
          </cell>
          <cell r="E197" t="str">
            <v>GPIO</v>
          </cell>
          <cell r="I197" t="str">
            <v>mmdc</v>
          </cell>
          <cell r="J197" t="str">
            <v>DRAM_D[10]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No</v>
          </cell>
          <cell r="AL197" t="str">
            <v>NA</v>
          </cell>
          <cell r="AN197" t="str">
            <v>CFG(R0DIV6)</v>
          </cell>
          <cell r="AP197" t="str">
            <v>NA</v>
          </cell>
          <cell r="AR197" t="str">
            <v>CFG(Disabled)</v>
          </cell>
          <cell r="AT197" t="str">
            <v>100KOhm PU</v>
          </cell>
          <cell r="AV197" t="str">
            <v>CFG(Pull)</v>
          </cell>
          <cell r="AX197" t="str">
            <v>CFG(Enabled)</v>
          </cell>
          <cell r="AZ197" t="str">
            <v>CFG(CMOS)</v>
          </cell>
          <cell r="BB197" t="str">
            <v>NA</v>
          </cell>
          <cell r="BD197" t="str">
            <v>CFG(II_OFF)</v>
          </cell>
          <cell r="BF197" t="str">
            <v>CFG(LPDDR2)</v>
          </cell>
          <cell r="BH197" t="str">
            <v>CFG(0)</v>
          </cell>
          <cell r="BW197">
            <v>2692.7249999999999</v>
          </cell>
          <cell r="BX197">
            <v>0.5</v>
          </cell>
          <cell r="CI197" t="str">
            <v>DRAM_D10</v>
          </cell>
        </row>
        <row r="198">
          <cell r="C198" t="str">
            <v>nvcc_dram__5</v>
          </cell>
          <cell r="E198" t="str">
            <v>NOISY_POWER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 t="str">
            <v>NA</v>
          </cell>
          <cell r="AL198" t="str">
            <v>NA</v>
          </cell>
          <cell r="AN198" t="str">
            <v>NA</v>
          </cell>
          <cell r="AP198" t="str">
            <v>NA</v>
          </cell>
          <cell r="AR198" t="str">
            <v>NA</v>
          </cell>
          <cell r="AT198" t="str">
            <v>NA</v>
          </cell>
          <cell r="AV198" t="str">
            <v>NA</v>
          </cell>
          <cell r="AX198" t="str">
            <v>NA</v>
          </cell>
          <cell r="AZ198" t="str">
            <v>NA</v>
          </cell>
          <cell r="BB198" t="str">
            <v>NA</v>
          </cell>
          <cell r="BD198" t="str">
            <v>NA</v>
          </cell>
          <cell r="BF198" t="str">
            <v>NA</v>
          </cell>
          <cell r="BH198" t="str">
            <v>NA</v>
          </cell>
          <cell r="BW198">
            <v>518</v>
          </cell>
          <cell r="BX198">
            <v>-2792.7249999999999</v>
          </cell>
          <cell r="CI198" t="str">
            <v>NVCC_DRAM</v>
          </cell>
        </row>
        <row r="199">
          <cell r="C199" t="str">
            <v>pfill_calib__1</v>
          </cell>
          <cell r="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 t="str">
            <v>NA</v>
          </cell>
          <cell r="AL199" t="str">
            <v>NA</v>
          </cell>
          <cell r="AN199" t="str">
            <v>NA</v>
          </cell>
          <cell r="AP199" t="str">
            <v>NA</v>
          </cell>
          <cell r="AR199" t="str">
            <v>NA</v>
          </cell>
          <cell r="AT199" t="str">
            <v>NA</v>
          </cell>
          <cell r="AV199" t="str">
            <v>NA</v>
          </cell>
          <cell r="AX199" t="str">
            <v>NA</v>
          </cell>
          <cell r="AZ199" t="str">
            <v>NA</v>
          </cell>
          <cell r="BB199" t="str">
            <v>NA</v>
          </cell>
          <cell r="BD199" t="str">
            <v>NA</v>
          </cell>
          <cell r="BF199" t="str">
            <v>NA</v>
          </cell>
          <cell r="BH199" t="str">
            <v>NA</v>
          </cell>
          <cell r="BW199">
            <v>-1995</v>
          </cell>
          <cell r="BX199">
            <v>-2792.7249999999999</v>
          </cell>
          <cell r="CI199">
            <v>0</v>
          </cell>
        </row>
        <row r="200">
          <cell r="C200" t="str">
            <v>dram_sdqs1</v>
          </cell>
          <cell r="E200" t="str">
            <v>GPIO</v>
          </cell>
          <cell r="I200" t="str">
            <v>mmdc</v>
          </cell>
          <cell r="J200" t="str">
            <v>DRAM_SDQS[1]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 t="str">
            <v>No</v>
          </cell>
          <cell r="AL200" t="str">
            <v>NA</v>
          </cell>
          <cell r="AN200" t="str">
            <v>CFG(R0DIV6)</v>
          </cell>
          <cell r="AP200" t="str">
            <v>NA</v>
          </cell>
          <cell r="AR200" t="str">
            <v>CFG(Disabled)</v>
          </cell>
          <cell r="AT200" t="str">
            <v>CFG(100KOhm PD)</v>
          </cell>
          <cell r="AV200" t="str">
            <v>CFG(Pull)</v>
          </cell>
          <cell r="AX200" t="str">
            <v>CFG(Disabled)</v>
          </cell>
          <cell r="AZ200" t="str">
            <v>CFG(CMOS)</v>
          </cell>
          <cell r="BB200" t="str">
            <v>NA</v>
          </cell>
          <cell r="BD200" t="str">
            <v>CFG(II_OFF)</v>
          </cell>
          <cell r="BF200" t="str">
            <v>CFG(LPDDR2)</v>
          </cell>
          <cell r="BH200" t="str">
            <v>NA</v>
          </cell>
          <cell r="BW200">
            <v>2692.7249999999999</v>
          </cell>
          <cell r="BX200">
            <v>330.5</v>
          </cell>
          <cell r="CI200" t="str">
            <v>DRAM_SDQS1</v>
          </cell>
        </row>
        <row r="201">
          <cell r="C201" t="str">
            <v>dram_sdqs1</v>
          </cell>
          <cell r="E201">
            <v>0</v>
          </cell>
          <cell r="J201" t="str">
            <v>padn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 t="e">
            <v>#N/A</v>
          </cell>
          <cell r="AL201" t="str">
            <v>NA</v>
          </cell>
          <cell r="AN201" t="str">
            <v>NA</v>
          </cell>
          <cell r="AP201" t="str">
            <v>NA</v>
          </cell>
          <cell r="AR201" t="str">
            <v>NA</v>
          </cell>
          <cell r="AT201" t="str">
            <v>NA</v>
          </cell>
          <cell r="AV201" t="str">
            <v>NA</v>
          </cell>
          <cell r="AX201" t="str">
            <v>NA</v>
          </cell>
          <cell r="AZ201" t="str">
            <v>NA</v>
          </cell>
          <cell r="BB201" t="str">
            <v>NA</v>
          </cell>
          <cell r="BD201" t="str">
            <v>NA</v>
          </cell>
          <cell r="BF201" t="str">
            <v>NA</v>
          </cell>
          <cell r="BH201" t="str">
            <v>NA</v>
          </cell>
          <cell r="BW201">
            <v>2692.7249999999999</v>
          </cell>
          <cell r="BX201">
            <v>377.5</v>
          </cell>
          <cell r="CI201" t="str">
            <v>DRAM_SDQS1_B</v>
          </cell>
        </row>
        <row r="202">
          <cell r="C202" t="str">
            <v>dram_d14</v>
          </cell>
          <cell r="E202" t="str">
            <v>GPIO</v>
          </cell>
          <cell r="I202" t="str">
            <v>mmdc</v>
          </cell>
          <cell r="J202" t="str">
            <v>DRAM_D[14]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No</v>
          </cell>
          <cell r="AL202" t="str">
            <v>NA</v>
          </cell>
          <cell r="AN202" t="str">
            <v>CFG(R0DIV6)</v>
          </cell>
          <cell r="AP202" t="str">
            <v>NA</v>
          </cell>
          <cell r="AR202" t="str">
            <v>CFG(Disabled)</v>
          </cell>
          <cell r="AT202" t="str">
            <v>100KOhm PU</v>
          </cell>
          <cell r="AV202" t="str">
            <v>CFG(Pull)</v>
          </cell>
          <cell r="AX202" t="str">
            <v>CFG(Enabled)</v>
          </cell>
          <cell r="AZ202" t="str">
            <v>CFG(CMOS)</v>
          </cell>
          <cell r="BB202" t="str">
            <v>NA</v>
          </cell>
          <cell r="BD202" t="str">
            <v>CFG(II_OFF)</v>
          </cell>
          <cell r="BF202" t="str">
            <v>CFG(LPDDR2)</v>
          </cell>
          <cell r="BH202" t="str">
            <v>CFG(0)</v>
          </cell>
          <cell r="BW202">
            <v>2692.7249999999999</v>
          </cell>
          <cell r="BX202">
            <v>283</v>
          </cell>
          <cell r="CI202" t="str">
            <v>DRAM_D14</v>
          </cell>
        </row>
        <row r="203">
          <cell r="C203" t="str">
            <v>nvcc_dram__6</v>
          </cell>
          <cell r="E203" t="str">
            <v>NOISY_POWER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NA</v>
          </cell>
          <cell r="AL203" t="str">
            <v>NA</v>
          </cell>
          <cell r="AN203" t="str">
            <v>NA</v>
          </cell>
          <cell r="AP203" t="str">
            <v>NA</v>
          </cell>
          <cell r="AR203" t="str">
            <v>NA</v>
          </cell>
          <cell r="AT203" t="str">
            <v>NA</v>
          </cell>
          <cell r="AV203" t="str">
            <v>NA</v>
          </cell>
          <cell r="AX203" t="str">
            <v>NA</v>
          </cell>
          <cell r="AZ203" t="str">
            <v>NA</v>
          </cell>
          <cell r="BB203" t="str">
            <v>NA</v>
          </cell>
          <cell r="BD203" t="str">
            <v>NA</v>
          </cell>
          <cell r="BF203" t="str">
            <v>NA</v>
          </cell>
          <cell r="BH203" t="str">
            <v>NA</v>
          </cell>
          <cell r="BW203">
            <v>518</v>
          </cell>
          <cell r="BX203">
            <v>-2792.7249999999999</v>
          </cell>
          <cell r="CI203" t="str">
            <v>NVCC_DRAM</v>
          </cell>
        </row>
        <row r="204">
          <cell r="C204" t="str">
            <v>dram_d15</v>
          </cell>
          <cell r="E204" t="str">
            <v>GPIO</v>
          </cell>
          <cell r="I204" t="str">
            <v>mmdc</v>
          </cell>
          <cell r="J204" t="str">
            <v>DRAM_D[15]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No</v>
          </cell>
          <cell r="AL204" t="str">
            <v>NA</v>
          </cell>
          <cell r="AN204" t="str">
            <v>CFG(R0DIV6)</v>
          </cell>
          <cell r="AP204" t="str">
            <v>NA</v>
          </cell>
          <cell r="AR204" t="str">
            <v>CFG(Disabled)</v>
          </cell>
          <cell r="AT204" t="str">
            <v>100KOhm PU</v>
          </cell>
          <cell r="AV204" t="str">
            <v>CFG(Pull)</v>
          </cell>
          <cell r="AX204" t="str">
            <v>CFG(Enabled)</v>
          </cell>
          <cell r="AZ204" t="str">
            <v>CFG(CMOS)</v>
          </cell>
          <cell r="BB204" t="str">
            <v>NA</v>
          </cell>
          <cell r="BD204" t="str">
            <v>CFG(II_OFF)</v>
          </cell>
          <cell r="BF204" t="str">
            <v>CFG(LPDDR2)</v>
          </cell>
          <cell r="BH204" t="str">
            <v>CFG(0)</v>
          </cell>
          <cell r="BW204">
            <v>2692.7249999999999</v>
          </cell>
          <cell r="BX204">
            <v>424.5</v>
          </cell>
          <cell r="CI204" t="str">
            <v>DRAM_D15</v>
          </cell>
        </row>
        <row r="205">
          <cell r="C205" t="str">
            <v>dram_d11</v>
          </cell>
          <cell r="E205" t="str">
            <v>GPIO</v>
          </cell>
          <cell r="I205" t="str">
            <v>mmdc</v>
          </cell>
          <cell r="J205" t="str">
            <v>DRAM_D[11]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No</v>
          </cell>
          <cell r="AL205" t="str">
            <v>NA</v>
          </cell>
          <cell r="AN205" t="str">
            <v>CFG(R0DIV6)</v>
          </cell>
          <cell r="AP205" t="str">
            <v>NA</v>
          </cell>
          <cell r="AR205" t="str">
            <v>CFG(Disabled)</v>
          </cell>
          <cell r="AT205" t="str">
            <v>100KOhm PU</v>
          </cell>
          <cell r="AV205" t="str">
            <v>CFG(Pull)</v>
          </cell>
          <cell r="AX205" t="str">
            <v>CFG(Enabled)</v>
          </cell>
          <cell r="AZ205" t="str">
            <v>CFG(CMOS)</v>
          </cell>
          <cell r="BB205" t="str">
            <v>NA</v>
          </cell>
          <cell r="BD205" t="str">
            <v>CFG(II_OFF)</v>
          </cell>
          <cell r="BF205" t="str">
            <v>CFG(LPDDR2)</v>
          </cell>
          <cell r="BH205" t="str">
            <v>CFG(0)</v>
          </cell>
          <cell r="BW205">
            <v>2692.7249999999999</v>
          </cell>
          <cell r="BX205">
            <v>47.5</v>
          </cell>
          <cell r="CI205" t="str">
            <v>DRAM_D11</v>
          </cell>
        </row>
        <row r="206">
          <cell r="C206" t="str">
            <v>dram_d20</v>
          </cell>
          <cell r="E206" t="str">
            <v>GPIO</v>
          </cell>
          <cell r="I206" t="str">
            <v>mmdc</v>
          </cell>
          <cell r="J206" t="str">
            <v>DRAM_D[20]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No</v>
          </cell>
          <cell r="AL206" t="str">
            <v>NA</v>
          </cell>
          <cell r="AN206" t="str">
            <v>CFG(R0DIV6)</v>
          </cell>
          <cell r="AP206" t="str">
            <v>NA</v>
          </cell>
          <cell r="AR206" t="str">
            <v>CFG(Disabled)</v>
          </cell>
          <cell r="AT206" t="str">
            <v>100KOhm PU</v>
          </cell>
          <cell r="AV206" t="str">
            <v>CFG(Pull)</v>
          </cell>
          <cell r="AX206" t="str">
            <v>CFG(Enabled)</v>
          </cell>
          <cell r="AZ206" t="str">
            <v>CFG(CMOS)</v>
          </cell>
          <cell r="BB206" t="str">
            <v>NA</v>
          </cell>
          <cell r="BD206" t="str">
            <v>CFG(II_OFF)</v>
          </cell>
          <cell r="BF206" t="str">
            <v>CFG(LPDDR2)</v>
          </cell>
          <cell r="BH206" t="str">
            <v>CFG(0)</v>
          </cell>
          <cell r="BW206">
            <v>1270</v>
          </cell>
          <cell r="BX206">
            <v>-2792.7249999999999</v>
          </cell>
          <cell r="CI206" t="str">
            <v>DRAM_D20</v>
          </cell>
        </row>
        <row r="207">
          <cell r="C207" t="str">
            <v>nvcc_dram__7</v>
          </cell>
          <cell r="E207" t="str">
            <v>NOISY_POWER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NA</v>
          </cell>
          <cell r="AL207" t="str">
            <v>NA</v>
          </cell>
          <cell r="AN207" t="str">
            <v>NA</v>
          </cell>
          <cell r="AP207" t="str">
            <v>NA</v>
          </cell>
          <cell r="AR207" t="str">
            <v>NA</v>
          </cell>
          <cell r="AT207" t="str">
            <v>NA</v>
          </cell>
          <cell r="AV207" t="str">
            <v>NA</v>
          </cell>
          <cell r="AX207" t="str">
            <v>NA</v>
          </cell>
          <cell r="AZ207" t="str">
            <v>NA</v>
          </cell>
          <cell r="BB207" t="str">
            <v>NA</v>
          </cell>
          <cell r="BD207" t="str">
            <v>NA</v>
          </cell>
          <cell r="BF207" t="str">
            <v>NA</v>
          </cell>
          <cell r="BH207" t="str">
            <v>NA</v>
          </cell>
          <cell r="BW207">
            <v>518</v>
          </cell>
          <cell r="BX207">
            <v>-2792.7249999999999</v>
          </cell>
          <cell r="CI207" t="str">
            <v>NVCC_DRAM</v>
          </cell>
        </row>
        <row r="208">
          <cell r="C208" t="str">
            <v>dram_d16</v>
          </cell>
          <cell r="E208" t="str">
            <v>GPIO</v>
          </cell>
          <cell r="I208" t="str">
            <v>mmdc</v>
          </cell>
          <cell r="J208" t="str">
            <v>DRAM_D[16]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No</v>
          </cell>
          <cell r="AL208" t="str">
            <v>NA</v>
          </cell>
          <cell r="AN208" t="str">
            <v>CFG(R0DIV6)</v>
          </cell>
          <cell r="AP208" t="str">
            <v>NA</v>
          </cell>
          <cell r="AR208" t="str">
            <v>CFG(Disabled)</v>
          </cell>
          <cell r="AT208" t="str">
            <v>100KOhm PU</v>
          </cell>
          <cell r="AV208" t="str">
            <v>CFG(Pull)</v>
          </cell>
          <cell r="AX208" t="str">
            <v>CFG(Enabled)</v>
          </cell>
          <cell r="AZ208" t="str">
            <v>CFG(CMOS)</v>
          </cell>
          <cell r="BB208" t="str">
            <v>NA</v>
          </cell>
          <cell r="BD208" t="str">
            <v>CFG(II_OFF)</v>
          </cell>
          <cell r="BF208" t="str">
            <v>CFG(LPDDR2)</v>
          </cell>
          <cell r="BH208" t="str">
            <v>CFG(0)</v>
          </cell>
          <cell r="BW208">
            <v>988</v>
          </cell>
          <cell r="BX208">
            <v>-2792.7249999999999</v>
          </cell>
          <cell r="CI208" t="str">
            <v>DRAM_D16</v>
          </cell>
        </row>
        <row r="209">
          <cell r="C209" t="str">
            <v>dram_d21</v>
          </cell>
          <cell r="E209" t="str">
            <v>GPIO</v>
          </cell>
          <cell r="I209" t="str">
            <v>mmdc</v>
          </cell>
          <cell r="J209" t="str">
            <v>DRAM_D[21]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 t="str">
            <v>No</v>
          </cell>
          <cell r="AL209" t="str">
            <v>NA</v>
          </cell>
          <cell r="AN209" t="str">
            <v>CFG(R0DIV6)</v>
          </cell>
          <cell r="AP209" t="str">
            <v>NA</v>
          </cell>
          <cell r="AR209" t="str">
            <v>CFG(Disabled)</v>
          </cell>
          <cell r="AT209" t="str">
            <v>100KOhm PU</v>
          </cell>
          <cell r="AV209" t="str">
            <v>CFG(Pull)</v>
          </cell>
          <cell r="AX209" t="str">
            <v>CFG(Enabled)</v>
          </cell>
          <cell r="AZ209" t="str">
            <v>CFG(CMOS)</v>
          </cell>
          <cell r="BB209" t="str">
            <v>NA</v>
          </cell>
          <cell r="BD209" t="str">
            <v>CFG(II_OFF)</v>
          </cell>
          <cell r="BF209" t="str">
            <v>CFG(LPDDR2)</v>
          </cell>
          <cell r="BH209" t="str">
            <v>CFG(0)</v>
          </cell>
          <cell r="BW209">
            <v>1317</v>
          </cell>
          <cell r="BX209">
            <v>-2792.7249999999999</v>
          </cell>
          <cell r="CI209" t="str">
            <v>DRAM_D21</v>
          </cell>
        </row>
        <row r="210">
          <cell r="C210" t="str">
            <v>nvcc_dram2p5__1</v>
          </cell>
          <cell r="E210" t="str">
            <v>NOISY_POWER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 t="str">
            <v>NA</v>
          </cell>
          <cell r="AL210" t="str">
            <v>NA</v>
          </cell>
          <cell r="AN210" t="str">
            <v>NA</v>
          </cell>
          <cell r="AP210" t="str">
            <v>NA</v>
          </cell>
          <cell r="AR210" t="str">
            <v>NA</v>
          </cell>
          <cell r="AT210" t="str">
            <v>NA</v>
          </cell>
          <cell r="AV210" t="str">
            <v>NA</v>
          </cell>
          <cell r="AX210" t="str">
            <v>NA</v>
          </cell>
          <cell r="AZ210" t="str">
            <v>NA</v>
          </cell>
          <cell r="BB210" t="str">
            <v>NA</v>
          </cell>
          <cell r="BD210" t="str">
            <v>NA</v>
          </cell>
          <cell r="BF210" t="str">
            <v>NA</v>
          </cell>
          <cell r="BH210" t="str">
            <v>NA</v>
          </cell>
          <cell r="BW210">
            <v>236</v>
          </cell>
          <cell r="BX210">
            <v>-2792.7249999999999</v>
          </cell>
          <cell r="CI210" t="str">
            <v>NVCC_DRAM2P5</v>
          </cell>
        </row>
        <row r="211">
          <cell r="C211" t="str">
            <v>nvcc_dram__8</v>
          </cell>
          <cell r="E211" t="str">
            <v>NOISY_POWER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 t="str">
            <v>NA</v>
          </cell>
          <cell r="AL211" t="str">
            <v>NA</v>
          </cell>
          <cell r="AN211" t="str">
            <v>NA</v>
          </cell>
          <cell r="AP211" t="str">
            <v>NA</v>
          </cell>
          <cell r="AR211" t="str">
            <v>NA</v>
          </cell>
          <cell r="AT211" t="str">
            <v>NA</v>
          </cell>
          <cell r="AV211" t="str">
            <v>NA</v>
          </cell>
          <cell r="AX211" t="str">
            <v>NA</v>
          </cell>
          <cell r="AZ211" t="str">
            <v>NA</v>
          </cell>
          <cell r="BB211" t="str">
            <v>NA</v>
          </cell>
          <cell r="BD211" t="str">
            <v>NA</v>
          </cell>
          <cell r="BF211" t="str">
            <v>NA</v>
          </cell>
          <cell r="BH211" t="str">
            <v>NA</v>
          </cell>
          <cell r="BW211">
            <v>1977</v>
          </cell>
          <cell r="BX211">
            <v>-2792.7249999999999</v>
          </cell>
          <cell r="CI211" t="str">
            <v>NVCC_DRAM</v>
          </cell>
        </row>
        <row r="212">
          <cell r="C212" t="str">
            <v>dram_d17</v>
          </cell>
          <cell r="E212" t="str">
            <v>GPIO</v>
          </cell>
          <cell r="I212" t="str">
            <v>mmdc</v>
          </cell>
          <cell r="J212" t="str">
            <v>DRAM_D[17]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 t="str">
            <v>No</v>
          </cell>
          <cell r="AL212" t="str">
            <v>NA</v>
          </cell>
          <cell r="AN212" t="str">
            <v>CFG(R0DIV6)</v>
          </cell>
          <cell r="AP212" t="str">
            <v>NA</v>
          </cell>
          <cell r="AR212" t="str">
            <v>CFG(Disabled)</v>
          </cell>
          <cell r="AT212" t="str">
            <v>100KOhm PU</v>
          </cell>
          <cell r="AV212" t="str">
            <v>CFG(Pull)</v>
          </cell>
          <cell r="AX212" t="str">
            <v>CFG(Enabled)</v>
          </cell>
          <cell r="AZ212" t="str">
            <v>CFG(CMOS)</v>
          </cell>
          <cell r="BB212" t="str">
            <v>NA</v>
          </cell>
          <cell r="BD212" t="str">
            <v>CFG(II_OFF)</v>
          </cell>
          <cell r="BF212" t="str">
            <v>CFG(LPDDR2)</v>
          </cell>
          <cell r="BH212" t="str">
            <v>CFG(0)</v>
          </cell>
          <cell r="BW212">
            <v>1035</v>
          </cell>
          <cell r="BX212">
            <v>-2792.7249999999999</v>
          </cell>
          <cell r="CI212" t="str">
            <v>DRAM_D17</v>
          </cell>
        </row>
        <row r="213">
          <cell r="C213" t="str">
            <v>dram_dqm2</v>
          </cell>
          <cell r="E213" t="str">
            <v>GPIO</v>
          </cell>
          <cell r="I213" t="str">
            <v>mmdc</v>
          </cell>
          <cell r="J213" t="str">
            <v>DRAM_DQM[2]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 t="str">
            <v>No</v>
          </cell>
          <cell r="AL213" t="str">
            <v>NA</v>
          </cell>
          <cell r="AN213" t="str">
            <v>CFG(R0DIV6)</v>
          </cell>
          <cell r="AP213" t="str">
            <v>NA</v>
          </cell>
          <cell r="AR213" t="str">
            <v>CFG(Disabled)</v>
          </cell>
          <cell r="AT213" t="str">
            <v>100KOhm PU</v>
          </cell>
          <cell r="AV213" t="str">
            <v>CFG(Pull)</v>
          </cell>
          <cell r="AX213" t="str">
            <v>CFG(Enabled)</v>
          </cell>
          <cell r="AZ213" t="str">
            <v>CFG(CMOS)</v>
          </cell>
          <cell r="BB213" t="str">
            <v>NA</v>
          </cell>
          <cell r="BD213" t="str">
            <v>CFG(II_OFF)</v>
          </cell>
          <cell r="BF213" t="str">
            <v>CFG(LPDDR2)</v>
          </cell>
          <cell r="BH213" t="str">
            <v>CFG(0)</v>
          </cell>
          <cell r="BW213">
            <v>1740</v>
          </cell>
          <cell r="BX213">
            <v>-2792.7249999999999</v>
          </cell>
          <cell r="CI213" t="str">
            <v>DRAM_DQM2</v>
          </cell>
        </row>
        <row r="214">
          <cell r="C214" t="str">
            <v>dram_d18</v>
          </cell>
          <cell r="E214" t="str">
            <v>GPIO</v>
          </cell>
          <cell r="I214" t="str">
            <v>mmdc</v>
          </cell>
          <cell r="J214" t="str">
            <v>DRAM_D[18]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 t="str">
            <v>No</v>
          </cell>
          <cell r="AL214" t="str">
            <v>NA</v>
          </cell>
          <cell r="AN214" t="str">
            <v>CFG(R0DIV6)</v>
          </cell>
          <cell r="AP214" t="str">
            <v>NA</v>
          </cell>
          <cell r="AR214" t="str">
            <v>CFG(Disabled)</v>
          </cell>
          <cell r="AT214" t="str">
            <v>100KOhm PU</v>
          </cell>
          <cell r="AV214" t="str">
            <v>CFG(Pull)</v>
          </cell>
          <cell r="AX214" t="str">
            <v>CFG(Enabled)</v>
          </cell>
          <cell r="AZ214" t="str">
            <v>CFG(CMOS)</v>
          </cell>
          <cell r="BB214" t="str">
            <v>NA</v>
          </cell>
          <cell r="BD214" t="str">
            <v>CFG(II_OFF)</v>
          </cell>
          <cell r="BF214" t="str">
            <v>CFG(LPDDR2)</v>
          </cell>
          <cell r="BH214" t="str">
            <v>CFG(0)</v>
          </cell>
          <cell r="BW214">
            <v>1176</v>
          </cell>
          <cell r="BX214">
            <v>-2792.7249999999999</v>
          </cell>
          <cell r="CI214" t="str">
            <v>DRAM_D18</v>
          </cell>
        </row>
        <row r="215">
          <cell r="C215" t="str">
            <v>nvcc_dram__9</v>
          </cell>
          <cell r="E215" t="str">
            <v>NOISY_POWER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 t="str">
            <v>NA</v>
          </cell>
          <cell r="AL215" t="str">
            <v>NA</v>
          </cell>
          <cell r="AN215" t="str">
            <v>NA</v>
          </cell>
          <cell r="AP215" t="str">
            <v>NA</v>
          </cell>
          <cell r="AR215" t="str">
            <v>NA</v>
          </cell>
          <cell r="AT215" t="str">
            <v>NA</v>
          </cell>
          <cell r="AV215" t="str">
            <v>NA</v>
          </cell>
          <cell r="AX215" t="str">
            <v>NA</v>
          </cell>
          <cell r="AZ215" t="str">
            <v>NA</v>
          </cell>
          <cell r="BB215" t="str">
            <v>NA</v>
          </cell>
          <cell r="BD215" t="str">
            <v>NA</v>
          </cell>
          <cell r="BF215" t="str">
            <v>NA</v>
          </cell>
          <cell r="BH215" t="str">
            <v>NA</v>
          </cell>
          <cell r="BW215">
            <v>2222</v>
          </cell>
          <cell r="BX215">
            <v>-2792.7249999999999</v>
          </cell>
          <cell r="CI215" t="str">
            <v>NVCC_DRAM</v>
          </cell>
        </row>
        <row r="216">
          <cell r="C216" t="str">
            <v>pfill_calib__2</v>
          </cell>
          <cell r="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 t="str">
            <v>NA</v>
          </cell>
          <cell r="AL216" t="str">
            <v>NA</v>
          </cell>
          <cell r="AN216" t="str">
            <v>NA</v>
          </cell>
          <cell r="AP216" t="str">
            <v>NA</v>
          </cell>
          <cell r="AR216" t="str">
            <v>NA</v>
          </cell>
          <cell r="AT216" t="str">
            <v>NA</v>
          </cell>
          <cell r="AV216" t="str">
            <v>NA</v>
          </cell>
          <cell r="AX216" t="str">
            <v>NA</v>
          </cell>
          <cell r="AZ216" t="str">
            <v>NA</v>
          </cell>
          <cell r="BB216" t="str">
            <v>NA</v>
          </cell>
          <cell r="BD216" t="str">
            <v>NA</v>
          </cell>
          <cell r="BF216" t="str">
            <v>NA</v>
          </cell>
          <cell r="BH216" t="str">
            <v>NA</v>
          </cell>
          <cell r="BW216">
            <v>-1995</v>
          </cell>
          <cell r="BX216">
            <v>-2792.7249999999999</v>
          </cell>
          <cell r="CI216">
            <v>0</v>
          </cell>
        </row>
        <row r="217">
          <cell r="C217" t="str">
            <v>dram_sdqs2</v>
          </cell>
          <cell r="E217" t="str">
            <v>GPIO</v>
          </cell>
          <cell r="I217" t="str">
            <v>mmdc</v>
          </cell>
          <cell r="J217" t="str">
            <v>DRAM_SDQS[2]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 t="str">
            <v>No</v>
          </cell>
          <cell r="AL217" t="str">
            <v>NA</v>
          </cell>
          <cell r="AN217" t="str">
            <v>CFG(R0DIV6)</v>
          </cell>
          <cell r="AP217" t="str">
            <v>NA</v>
          </cell>
          <cell r="AR217" t="str">
            <v>CFG(Disabled)</v>
          </cell>
          <cell r="AT217" t="str">
            <v>CFG(100KOhm PD)</v>
          </cell>
          <cell r="AV217" t="str">
            <v>CFG(Pull)</v>
          </cell>
          <cell r="AX217" t="str">
            <v>CFG(Disabled)</v>
          </cell>
          <cell r="AZ217" t="str">
            <v>CFG(CMOS)</v>
          </cell>
          <cell r="BB217" t="str">
            <v>NA</v>
          </cell>
          <cell r="BD217" t="str">
            <v>CFG(II_OFF)</v>
          </cell>
          <cell r="BF217" t="str">
            <v>CFG(LPDDR2)</v>
          </cell>
          <cell r="BH217" t="str">
            <v>NA</v>
          </cell>
          <cell r="BW217">
            <v>1505</v>
          </cell>
          <cell r="BX217">
            <v>-2792.7249999999999</v>
          </cell>
          <cell r="CI217" t="str">
            <v>DRAM_SDQS2</v>
          </cell>
        </row>
        <row r="218">
          <cell r="C218" t="str">
            <v>dram_sdqs2</v>
          </cell>
          <cell r="E218">
            <v>0</v>
          </cell>
          <cell r="J218" t="str">
            <v>padn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e">
            <v>#N/A</v>
          </cell>
          <cell r="AL218" t="str">
            <v>NA</v>
          </cell>
          <cell r="AN218" t="str">
            <v>NA</v>
          </cell>
          <cell r="AP218" t="str">
            <v>NA</v>
          </cell>
          <cell r="AR218" t="str">
            <v>NA</v>
          </cell>
          <cell r="AT218" t="str">
            <v>NA</v>
          </cell>
          <cell r="AV218" t="str">
            <v>NA</v>
          </cell>
          <cell r="AX218" t="str">
            <v>NA</v>
          </cell>
          <cell r="AZ218" t="str">
            <v>NA</v>
          </cell>
          <cell r="BB218" t="str">
            <v>NA</v>
          </cell>
          <cell r="BD218" t="str">
            <v>NA</v>
          </cell>
          <cell r="BF218" t="str">
            <v>NA</v>
          </cell>
          <cell r="BH218" t="str">
            <v>NA</v>
          </cell>
          <cell r="BW218">
            <v>1552</v>
          </cell>
          <cell r="BX218">
            <v>-2792.7249999999999</v>
          </cell>
          <cell r="CI218" t="str">
            <v>DRAM_SDQS2_B</v>
          </cell>
        </row>
        <row r="219">
          <cell r="C219" t="str">
            <v>dram_d22</v>
          </cell>
          <cell r="E219" t="str">
            <v>GPIO</v>
          </cell>
          <cell r="I219" t="str">
            <v>mmdc</v>
          </cell>
          <cell r="J219" t="str">
            <v>DRAM_D[22]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No</v>
          </cell>
          <cell r="AL219" t="str">
            <v>NA</v>
          </cell>
          <cell r="AN219" t="str">
            <v>CFG(R0DIV6)</v>
          </cell>
          <cell r="AP219" t="str">
            <v>NA</v>
          </cell>
          <cell r="AR219" t="str">
            <v>CFG(Disabled)</v>
          </cell>
          <cell r="AT219" t="str">
            <v>100KOhm PU</v>
          </cell>
          <cell r="AV219" t="str">
            <v>CFG(Pull)</v>
          </cell>
          <cell r="AX219" t="str">
            <v>CFG(Enabled)</v>
          </cell>
          <cell r="AZ219" t="str">
            <v>CFG(CMOS)</v>
          </cell>
          <cell r="BB219" t="str">
            <v>NA</v>
          </cell>
          <cell r="BD219" t="str">
            <v>CFG(II_OFF)</v>
          </cell>
          <cell r="BF219" t="str">
            <v>CFG(LPDDR2)</v>
          </cell>
          <cell r="BH219" t="str">
            <v>CFG(0)</v>
          </cell>
          <cell r="BW219">
            <v>1458</v>
          </cell>
          <cell r="BX219">
            <v>-2792.7249999999999</v>
          </cell>
          <cell r="CI219" t="str">
            <v>DRAM_D22</v>
          </cell>
        </row>
        <row r="220">
          <cell r="C220" t="str">
            <v>nvcc_dram__10</v>
          </cell>
          <cell r="E220" t="str">
            <v>NOISY_POWER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NA</v>
          </cell>
          <cell r="AL220" t="str">
            <v>NA</v>
          </cell>
          <cell r="AN220" t="str">
            <v>NA</v>
          </cell>
          <cell r="AP220" t="str">
            <v>NA</v>
          </cell>
          <cell r="AR220" t="str">
            <v>NA</v>
          </cell>
          <cell r="AT220" t="str">
            <v>NA</v>
          </cell>
          <cell r="AV220" t="str">
            <v>NA</v>
          </cell>
          <cell r="AX220" t="str">
            <v>NA</v>
          </cell>
          <cell r="AZ220" t="str">
            <v>NA</v>
          </cell>
          <cell r="BB220" t="str">
            <v>NA</v>
          </cell>
          <cell r="BD220" t="str">
            <v>NA</v>
          </cell>
          <cell r="BF220" t="str">
            <v>NA</v>
          </cell>
          <cell r="BH220" t="str">
            <v>NA</v>
          </cell>
          <cell r="BW220">
            <v>2692.7249999999999</v>
          </cell>
          <cell r="BX220">
            <v>-2347.5</v>
          </cell>
          <cell r="CI220" t="str">
            <v>NVCC_DRAM</v>
          </cell>
        </row>
        <row r="221">
          <cell r="C221" t="str">
            <v>dram_d19</v>
          </cell>
          <cell r="E221" t="str">
            <v>GPIO</v>
          </cell>
          <cell r="I221" t="str">
            <v>mmdc</v>
          </cell>
          <cell r="J221" t="str">
            <v>DRAM_D[19]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 t="str">
            <v>No</v>
          </cell>
          <cell r="AL221" t="str">
            <v>NA</v>
          </cell>
          <cell r="AN221" t="str">
            <v>CFG(R0DIV6)</v>
          </cell>
          <cell r="AP221" t="str">
            <v>NA</v>
          </cell>
          <cell r="AR221" t="str">
            <v>CFG(Disabled)</v>
          </cell>
          <cell r="AT221" t="str">
            <v>100KOhm PU</v>
          </cell>
          <cell r="AV221" t="str">
            <v>CFG(Pull)</v>
          </cell>
          <cell r="AX221" t="str">
            <v>CFG(Enabled)</v>
          </cell>
          <cell r="AZ221" t="str">
            <v>CFG(CMOS)</v>
          </cell>
          <cell r="BB221" t="str">
            <v>NA</v>
          </cell>
          <cell r="BD221" t="str">
            <v>CFG(II_OFF)</v>
          </cell>
          <cell r="BF221" t="str">
            <v>CFG(LPDDR2)</v>
          </cell>
          <cell r="BH221" t="str">
            <v>CFG(0)</v>
          </cell>
          <cell r="BW221">
            <v>1223</v>
          </cell>
          <cell r="BX221">
            <v>-2792.7249999999999</v>
          </cell>
          <cell r="CI221" t="str">
            <v>DRAM_D19</v>
          </cell>
        </row>
        <row r="222">
          <cell r="C222" t="str">
            <v>dram_d23</v>
          </cell>
          <cell r="E222" t="str">
            <v>GPIO</v>
          </cell>
          <cell r="I222" t="str">
            <v>mmdc</v>
          </cell>
          <cell r="J222" t="str">
            <v>DRAM_D[23]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No</v>
          </cell>
          <cell r="AL222" t="str">
            <v>NA</v>
          </cell>
          <cell r="AN222" t="str">
            <v>CFG(R0DIV6)</v>
          </cell>
          <cell r="AP222" t="str">
            <v>NA</v>
          </cell>
          <cell r="AR222" t="str">
            <v>CFG(Disabled)</v>
          </cell>
          <cell r="AT222" t="str">
            <v>100KOhm PU</v>
          </cell>
          <cell r="AV222" t="str">
            <v>CFG(Pull)</v>
          </cell>
          <cell r="AX222" t="str">
            <v>CFG(Enabled)</v>
          </cell>
          <cell r="AZ222" t="str">
            <v>CFG(CMOS)</v>
          </cell>
          <cell r="BB222" t="str">
            <v>NA</v>
          </cell>
          <cell r="BD222" t="str">
            <v>CFG(II_OFF)</v>
          </cell>
          <cell r="BF222" t="str">
            <v>CFG(LPDDR2)</v>
          </cell>
          <cell r="BH222" t="str">
            <v>CFG(0)</v>
          </cell>
          <cell r="BW222">
            <v>1599</v>
          </cell>
          <cell r="BX222">
            <v>-2792.7249999999999</v>
          </cell>
          <cell r="CI222" t="str">
            <v>DRAM_D23</v>
          </cell>
        </row>
        <row r="223">
          <cell r="C223" t="str">
            <v>dram_d28</v>
          </cell>
          <cell r="E223" t="str">
            <v>GPIO</v>
          </cell>
          <cell r="I223" t="str">
            <v>mmdc</v>
          </cell>
          <cell r="J223" t="str">
            <v>DRAM_D[28]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No</v>
          </cell>
          <cell r="AL223" t="str">
            <v>NA</v>
          </cell>
          <cell r="AN223" t="str">
            <v>CFG(R0DIV6)</v>
          </cell>
          <cell r="AP223" t="str">
            <v>NA</v>
          </cell>
          <cell r="AR223" t="str">
            <v>CFG(Disabled)</v>
          </cell>
          <cell r="AT223" t="str">
            <v>100KOhm PU</v>
          </cell>
          <cell r="AV223" t="str">
            <v>CFG(Pull)</v>
          </cell>
          <cell r="AX223" t="str">
            <v>CFG(Enabled)</v>
          </cell>
          <cell r="AZ223" t="str">
            <v>CFG(CMOS)</v>
          </cell>
          <cell r="BB223" t="str">
            <v>NA</v>
          </cell>
          <cell r="BD223" t="str">
            <v>CFG(II_OFF)</v>
          </cell>
          <cell r="BF223" t="str">
            <v>CFG(LPDDR2)</v>
          </cell>
          <cell r="BH223" t="str">
            <v>CFG(0)</v>
          </cell>
          <cell r="BW223">
            <v>471</v>
          </cell>
          <cell r="BX223">
            <v>-2792.7249999999999</v>
          </cell>
          <cell r="CI223" t="str">
            <v>DRAM_D28</v>
          </cell>
        </row>
        <row r="224">
          <cell r="C224" t="str">
            <v>nvcc_dram__11</v>
          </cell>
          <cell r="E224" t="str">
            <v>NOISY_POWER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NA</v>
          </cell>
          <cell r="AL224" t="str">
            <v>NA</v>
          </cell>
          <cell r="AN224" t="str">
            <v>NA</v>
          </cell>
          <cell r="AP224" t="str">
            <v>NA</v>
          </cell>
          <cell r="AR224" t="str">
            <v>NA</v>
          </cell>
          <cell r="AT224" t="str">
            <v>NA</v>
          </cell>
          <cell r="AV224" t="str">
            <v>NA</v>
          </cell>
          <cell r="AX224" t="str">
            <v>NA</v>
          </cell>
          <cell r="AZ224" t="str">
            <v>NA</v>
          </cell>
          <cell r="BB224" t="str">
            <v>NA</v>
          </cell>
          <cell r="BD224" t="str">
            <v>NA</v>
          </cell>
          <cell r="BF224" t="str">
            <v>NA</v>
          </cell>
          <cell r="BH224" t="str">
            <v>NA</v>
          </cell>
          <cell r="BW224">
            <v>2692.7249999999999</v>
          </cell>
          <cell r="BX224">
            <v>-2084</v>
          </cell>
          <cell r="CI224" t="str">
            <v>NVCC_DRAM</v>
          </cell>
        </row>
        <row r="225">
          <cell r="C225" t="str">
            <v>dram_d29</v>
          </cell>
          <cell r="E225" t="str">
            <v>GPIO</v>
          </cell>
          <cell r="I225" t="str">
            <v>mmdc</v>
          </cell>
          <cell r="J225" t="str">
            <v>DRAM_D[29]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 t="str">
            <v>No</v>
          </cell>
          <cell r="AL225" t="str">
            <v>NA</v>
          </cell>
          <cell r="AN225" t="str">
            <v>CFG(R0DIV6)</v>
          </cell>
          <cell r="AP225" t="str">
            <v>NA</v>
          </cell>
          <cell r="AR225" t="str">
            <v>CFG(Disabled)</v>
          </cell>
          <cell r="AT225" t="str">
            <v>100KOhm PU</v>
          </cell>
          <cell r="AV225" t="str">
            <v>CFG(Pull)</v>
          </cell>
          <cell r="AX225" t="str">
            <v>CFG(Enabled)</v>
          </cell>
          <cell r="AZ225" t="str">
            <v>CFG(CMOS)</v>
          </cell>
          <cell r="BB225" t="str">
            <v>NA</v>
          </cell>
          <cell r="BD225" t="str">
            <v>CFG(II_OFF)</v>
          </cell>
          <cell r="BF225" t="str">
            <v>CFG(LPDDR2)</v>
          </cell>
          <cell r="BH225" t="str">
            <v>CFG(0)</v>
          </cell>
          <cell r="BW225">
            <v>612</v>
          </cell>
          <cell r="BX225">
            <v>-2792.7249999999999</v>
          </cell>
          <cell r="CI225" t="str">
            <v>DRAM_D29</v>
          </cell>
        </row>
        <row r="226">
          <cell r="C226" t="str">
            <v>dram_d25</v>
          </cell>
          <cell r="E226" t="str">
            <v>GPIO</v>
          </cell>
          <cell r="I226" t="str">
            <v>mmdc</v>
          </cell>
          <cell r="J226" t="str">
            <v>DRAM_D[25]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No</v>
          </cell>
          <cell r="AL226" t="str">
            <v>NA</v>
          </cell>
          <cell r="AN226" t="str">
            <v>CFG(R0DIV6)</v>
          </cell>
          <cell r="AP226" t="str">
            <v>NA</v>
          </cell>
          <cell r="AR226" t="str">
            <v>CFG(Disabled)</v>
          </cell>
          <cell r="AT226" t="str">
            <v>100KOhm PU</v>
          </cell>
          <cell r="AV226" t="str">
            <v>CFG(Pull)</v>
          </cell>
          <cell r="AX226" t="str">
            <v>CFG(Enabled)</v>
          </cell>
          <cell r="AZ226" t="str">
            <v>CFG(CMOS)</v>
          </cell>
          <cell r="BB226" t="str">
            <v>NA</v>
          </cell>
          <cell r="BD226" t="str">
            <v>CFG(II_OFF)</v>
          </cell>
          <cell r="BF226" t="str">
            <v>CFG(LPDDR2)</v>
          </cell>
          <cell r="BH226" t="str">
            <v>CFG(0)</v>
          </cell>
          <cell r="BW226">
            <v>330</v>
          </cell>
          <cell r="BX226">
            <v>-2792.7249999999999</v>
          </cell>
          <cell r="CI226" t="str">
            <v>DRAM_D25</v>
          </cell>
        </row>
        <row r="227">
          <cell r="C227" t="str">
            <v>dram_d24</v>
          </cell>
          <cell r="E227" t="str">
            <v>GPIO</v>
          </cell>
          <cell r="I227" t="str">
            <v>mmdc</v>
          </cell>
          <cell r="J227" t="str">
            <v>DRAM_D[24]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 t="str">
            <v>No</v>
          </cell>
          <cell r="AL227" t="str">
            <v>NA</v>
          </cell>
          <cell r="AN227" t="str">
            <v>CFG(R0DIV6)</v>
          </cell>
          <cell r="AP227" t="str">
            <v>NA</v>
          </cell>
          <cell r="AR227" t="str">
            <v>CFG(Disabled)</v>
          </cell>
          <cell r="AT227" t="str">
            <v>100KOhm PU</v>
          </cell>
          <cell r="AV227" t="str">
            <v>CFG(Pull)</v>
          </cell>
          <cell r="AX227" t="str">
            <v>CFG(Enabled)</v>
          </cell>
          <cell r="AZ227" t="str">
            <v>CFG(CMOS)</v>
          </cell>
          <cell r="BB227" t="str">
            <v>NA</v>
          </cell>
          <cell r="BD227" t="str">
            <v>CFG(II_OFF)</v>
          </cell>
          <cell r="BF227" t="str">
            <v>CFG(LPDDR2)</v>
          </cell>
          <cell r="BH227" t="str">
            <v>CFG(0)</v>
          </cell>
          <cell r="BW227">
            <v>189</v>
          </cell>
          <cell r="BX227">
            <v>-2792.7249999999999</v>
          </cell>
          <cell r="CI227" t="str">
            <v>DRAM_D24</v>
          </cell>
        </row>
        <row r="228">
          <cell r="C228" t="str">
            <v>nvcc_dram__12</v>
          </cell>
          <cell r="E228" t="str">
            <v>NOISY_POWER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 t="str">
            <v>NA</v>
          </cell>
          <cell r="AL228" t="str">
            <v>NA</v>
          </cell>
          <cell r="AN228" t="str">
            <v>NA</v>
          </cell>
          <cell r="AP228" t="str">
            <v>NA</v>
          </cell>
          <cell r="AR228" t="str">
            <v>NA</v>
          </cell>
          <cell r="AT228" t="str">
            <v>NA</v>
          </cell>
          <cell r="AV228" t="str">
            <v>NA</v>
          </cell>
          <cell r="AX228" t="str">
            <v>NA</v>
          </cell>
          <cell r="AZ228" t="str">
            <v>NA</v>
          </cell>
          <cell r="BB228" t="str">
            <v>NA</v>
          </cell>
          <cell r="BD228" t="str">
            <v>NA</v>
          </cell>
          <cell r="BF228" t="str">
            <v>NA</v>
          </cell>
          <cell r="BH228" t="str">
            <v>NA</v>
          </cell>
          <cell r="BW228">
            <v>2692.7249999999999</v>
          </cell>
          <cell r="BX228">
            <v>-2033.5</v>
          </cell>
          <cell r="CI228" t="str">
            <v>NVCC_DRAM</v>
          </cell>
        </row>
        <row r="229">
          <cell r="C229" t="str">
            <v>dram_sdqs3</v>
          </cell>
          <cell r="E229" t="str">
            <v>GPIO</v>
          </cell>
          <cell r="I229" t="str">
            <v>mmdc</v>
          </cell>
          <cell r="J229" t="str">
            <v>DRAM_SDQS[3]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No</v>
          </cell>
          <cell r="AL229" t="str">
            <v>NA</v>
          </cell>
          <cell r="AN229" t="str">
            <v>CFG(R0DIV6)</v>
          </cell>
          <cell r="AP229" t="str">
            <v>NA</v>
          </cell>
          <cell r="AR229" t="str">
            <v>CFG(Disabled)</v>
          </cell>
          <cell r="AT229" t="str">
            <v>CFG(100KOhm PD)</v>
          </cell>
          <cell r="AV229" t="str">
            <v>CFG(Pull)</v>
          </cell>
          <cell r="AX229" t="str">
            <v>CFG(Disabled)</v>
          </cell>
          <cell r="AZ229" t="str">
            <v>CFG(CMOS)</v>
          </cell>
          <cell r="BB229" t="str">
            <v>NA</v>
          </cell>
          <cell r="BD229" t="str">
            <v>CFG(II_OFF)</v>
          </cell>
          <cell r="BF229" t="str">
            <v>CFG(LPDDR2)</v>
          </cell>
          <cell r="BH229" t="str">
            <v>NA</v>
          </cell>
          <cell r="BW229">
            <v>659</v>
          </cell>
          <cell r="BX229">
            <v>-2792.7249999999999</v>
          </cell>
          <cell r="CI229" t="str">
            <v>DRAM_SDQS3</v>
          </cell>
        </row>
        <row r="230">
          <cell r="C230" t="str">
            <v>dram_sdqs3</v>
          </cell>
          <cell r="E230">
            <v>0</v>
          </cell>
          <cell r="J230" t="str">
            <v>padn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 t="e">
            <v>#N/A</v>
          </cell>
          <cell r="AL230" t="str">
            <v>NA</v>
          </cell>
          <cell r="AN230" t="str">
            <v>NA</v>
          </cell>
          <cell r="AP230" t="str">
            <v>NA</v>
          </cell>
          <cell r="AR230" t="str">
            <v>NA</v>
          </cell>
          <cell r="AT230" t="str">
            <v>NA</v>
          </cell>
          <cell r="AV230" t="str">
            <v>NA</v>
          </cell>
          <cell r="AX230" t="str">
            <v>NA</v>
          </cell>
          <cell r="AZ230" t="str">
            <v>NA</v>
          </cell>
          <cell r="BB230" t="str">
            <v>NA</v>
          </cell>
          <cell r="BD230" t="str">
            <v>NA</v>
          </cell>
          <cell r="BF230" t="str">
            <v>NA</v>
          </cell>
          <cell r="BH230" t="str">
            <v>NA</v>
          </cell>
          <cell r="BW230">
            <v>706</v>
          </cell>
          <cell r="BX230">
            <v>-2792.7249999999999</v>
          </cell>
          <cell r="CI230" t="str">
            <v>DRAM_SDQS3_B</v>
          </cell>
        </row>
        <row r="231">
          <cell r="C231" t="str">
            <v>dram_dqm3</v>
          </cell>
          <cell r="E231" t="str">
            <v>GPIO</v>
          </cell>
          <cell r="I231" t="str">
            <v>mmdc</v>
          </cell>
          <cell r="J231" t="str">
            <v>DRAM_DQM[3]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 t="str">
            <v>No</v>
          </cell>
          <cell r="AL231" t="str">
            <v>NA</v>
          </cell>
          <cell r="AN231" t="str">
            <v>CFG(R0DIV6)</v>
          </cell>
          <cell r="AP231" t="str">
            <v>NA</v>
          </cell>
          <cell r="AR231" t="str">
            <v>CFG(Disabled)</v>
          </cell>
          <cell r="AT231" t="str">
            <v>100KOhm PU</v>
          </cell>
          <cell r="AV231" t="str">
            <v>CFG(Pull)</v>
          </cell>
          <cell r="AX231" t="str">
            <v>CFG(Enabled)</v>
          </cell>
          <cell r="AZ231" t="str">
            <v>CFG(CMOS)</v>
          </cell>
          <cell r="BB231" t="str">
            <v>NA</v>
          </cell>
          <cell r="BD231" t="str">
            <v>CFG(II_OFF)</v>
          </cell>
          <cell r="BF231" t="str">
            <v>CFG(LPDDR2)</v>
          </cell>
          <cell r="BH231" t="str">
            <v>CFG(0)</v>
          </cell>
          <cell r="BW231">
            <v>941</v>
          </cell>
          <cell r="BX231">
            <v>-2792.7249999999999</v>
          </cell>
          <cell r="CI231" t="str">
            <v>DRAM_DQM3</v>
          </cell>
        </row>
        <row r="232">
          <cell r="C232" t="str">
            <v>nvcc_dram__13</v>
          </cell>
          <cell r="E232" t="str">
            <v>NOISY_POWER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 t="str">
            <v>NA</v>
          </cell>
          <cell r="AL232" t="str">
            <v>NA</v>
          </cell>
          <cell r="AN232" t="str">
            <v>NA</v>
          </cell>
          <cell r="AP232" t="str">
            <v>NA</v>
          </cell>
          <cell r="AR232" t="str">
            <v>NA</v>
          </cell>
          <cell r="AT232" t="str">
            <v>NA</v>
          </cell>
          <cell r="AV232" t="str">
            <v>NA</v>
          </cell>
          <cell r="AX232" t="str">
            <v>NA</v>
          </cell>
          <cell r="AZ232" t="str">
            <v>NA</v>
          </cell>
          <cell r="BB232" t="str">
            <v>NA</v>
          </cell>
          <cell r="BD232" t="str">
            <v>NA</v>
          </cell>
          <cell r="BF232" t="str">
            <v>NA</v>
          </cell>
          <cell r="BH232" t="str">
            <v>NA</v>
          </cell>
          <cell r="BW232">
            <v>2692.7249999999999</v>
          </cell>
          <cell r="BX232">
            <v>-1746.5</v>
          </cell>
          <cell r="CI232" t="str">
            <v>NVCC_DRAM</v>
          </cell>
        </row>
        <row r="233">
          <cell r="C233" t="str">
            <v>dram_d27</v>
          </cell>
          <cell r="E233" t="str">
            <v>GPIO</v>
          </cell>
          <cell r="I233" t="str">
            <v>mmdc</v>
          </cell>
          <cell r="J233" t="str">
            <v>DRAM_D[27]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 t="str">
            <v>No</v>
          </cell>
          <cell r="AL233" t="str">
            <v>NA</v>
          </cell>
          <cell r="AN233" t="str">
            <v>CFG(R0DIV6)</v>
          </cell>
          <cell r="AP233" t="str">
            <v>NA</v>
          </cell>
          <cell r="AR233" t="str">
            <v>CFG(Disabled)</v>
          </cell>
          <cell r="AT233" t="str">
            <v>100KOhm PU</v>
          </cell>
          <cell r="AV233" t="str">
            <v>CFG(Pull)</v>
          </cell>
          <cell r="AX233" t="str">
            <v>CFG(Enabled)</v>
          </cell>
          <cell r="AZ233" t="str">
            <v>CFG(CMOS)</v>
          </cell>
          <cell r="BB233" t="str">
            <v>NA</v>
          </cell>
          <cell r="BD233" t="str">
            <v>CFG(II_OFF)</v>
          </cell>
          <cell r="BF233" t="str">
            <v>CFG(LPDDR2)</v>
          </cell>
          <cell r="BH233" t="str">
            <v>CFG(0)</v>
          </cell>
          <cell r="BW233">
            <v>424</v>
          </cell>
          <cell r="BX233">
            <v>-2792.7249999999999</v>
          </cell>
          <cell r="CI233" t="str">
            <v>DRAM_D27</v>
          </cell>
        </row>
        <row r="234">
          <cell r="C234" t="str">
            <v>pfill_calib__3</v>
          </cell>
          <cell r="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 t="str">
            <v>NA</v>
          </cell>
          <cell r="AL234" t="str">
            <v>NA</v>
          </cell>
          <cell r="AN234" t="str">
            <v>NA</v>
          </cell>
          <cell r="AP234" t="str">
            <v>NA</v>
          </cell>
          <cell r="AR234" t="str">
            <v>NA</v>
          </cell>
          <cell r="AT234" t="str">
            <v>NA</v>
          </cell>
          <cell r="AV234" t="str">
            <v>NA</v>
          </cell>
          <cell r="AX234" t="str">
            <v>NA</v>
          </cell>
          <cell r="AZ234" t="str">
            <v>NA</v>
          </cell>
          <cell r="BB234" t="str">
            <v>NA</v>
          </cell>
          <cell r="BD234" t="str">
            <v>NA</v>
          </cell>
          <cell r="BF234" t="str">
            <v>NA</v>
          </cell>
          <cell r="BH234" t="str">
            <v>NA</v>
          </cell>
          <cell r="BW234">
            <v>-1995</v>
          </cell>
          <cell r="BX234">
            <v>-2792.7249999999999</v>
          </cell>
          <cell r="CI234">
            <v>0</v>
          </cell>
        </row>
        <row r="235">
          <cell r="C235" t="str">
            <v>dram_d31</v>
          </cell>
          <cell r="E235" t="str">
            <v>GPIO</v>
          </cell>
          <cell r="I235" t="str">
            <v>mmdc</v>
          </cell>
          <cell r="J235" t="str">
            <v>DRAM_D[31]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 t="str">
            <v>No</v>
          </cell>
          <cell r="AL235" t="str">
            <v>NA</v>
          </cell>
          <cell r="AN235" t="str">
            <v>CFG(R0DIV6)</v>
          </cell>
          <cell r="AP235" t="str">
            <v>NA</v>
          </cell>
          <cell r="AR235" t="str">
            <v>CFG(Disabled)</v>
          </cell>
          <cell r="AT235" t="str">
            <v>100KOhm PU</v>
          </cell>
          <cell r="AV235" t="str">
            <v>CFG(Pull)</v>
          </cell>
          <cell r="AX235" t="str">
            <v>CFG(Enabled)</v>
          </cell>
          <cell r="AZ235" t="str">
            <v>CFG(CMOS)</v>
          </cell>
          <cell r="BB235" t="str">
            <v>NA</v>
          </cell>
          <cell r="BD235" t="str">
            <v>CFG(II_OFF)</v>
          </cell>
          <cell r="BF235" t="str">
            <v>CFG(LPDDR2)</v>
          </cell>
          <cell r="BH235" t="str">
            <v>CFG(0)</v>
          </cell>
          <cell r="BW235">
            <v>894</v>
          </cell>
          <cell r="BX235">
            <v>-2792.7249999999999</v>
          </cell>
          <cell r="CI235" t="str">
            <v>DRAM_D31</v>
          </cell>
        </row>
        <row r="236">
          <cell r="C236" t="str">
            <v>nvcc_dram2p5__2</v>
          </cell>
          <cell r="E236" t="str">
            <v>NOISY_POWER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 t="str">
            <v>NA</v>
          </cell>
          <cell r="AL236" t="str">
            <v>NA</v>
          </cell>
          <cell r="AN236" t="str">
            <v>NA</v>
          </cell>
          <cell r="AP236" t="str">
            <v>NA</v>
          </cell>
          <cell r="AR236" t="str">
            <v>NA</v>
          </cell>
          <cell r="AT236" t="str">
            <v>NA</v>
          </cell>
          <cell r="AV236" t="str">
            <v>NA</v>
          </cell>
          <cell r="AX236" t="str">
            <v>NA</v>
          </cell>
          <cell r="AZ236" t="str">
            <v>NA</v>
          </cell>
          <cell r="BB236" t="str">
            <v>NA</v>
          </cell>
          <cell r="BD236" t="str">
            <v>NA</v>
          </cell>
          <cell r="BF236" t="str">
            <v>NA</v>
          </cell>
          <cell r="BH236" t="str">
            <v>NA</v>
          </cell>
          <cell r="BW236">
            <v>236</v>
          </cell>
          <cell r="BX236">
            <v>-2792.7249999999999</v>
          </cell>
          <cell r="CI236" t="str">
            <v>NVCC_DRAM2P5</v>
          </cell>
        </row>
        <row r="237">
          <cell r="C237" t="str">
            <v>nvcc_dram__14</v>
          </cell>
          <cell r="E237" t="str">
            <v>NOISY_POWER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 t="str">
            <v>NA</v>
          </cell>
          <cell r="AL237" t="str">
            <v>NA</v>
          </cell>
          <cell r="AN237" t="str">
            <v>NA</v>
          </cell>
          <cell r="AP237" t="str">
            <v>NA</v>
          </cell>
          <cell r="AR237" t="str">
            <v>NA</v>
          </cell>
          <cell r="AT237" t="str">
            <v>NA</v>
          </cell>
          <cell r="AV237" t="str">
            <v>NA</v>
          </cell>
          <cell r="AX237" t="str">
            <v>NA</v>
          </cell>
          <cell r="AZ237" t="str">
            <v>NA</v>
          </cell>
          <cell r="BB237" t="str">
            <v>NA</v>
          </cell>
          <cell r="BD237" t="str">
            <v>NA</v>
          </cell>
          <cell r="BF237" t="str">
            <v>NA</v>
          </cell>
          <cell r="BH237" t="str">
            <v>NA</v>
          </cell>
          <cell r="BW237">
            <v>2692.7249999999999</v>
          </cell>
          <cell r="BX237">
            <v>-1793.5</v>
          </cell>
          <cell r="CI237" t="str">
            <v>NVCC_DRAM</v>
          </cell>
        </row>
        <row r="238">
          <cell r="C238" t="str">
            <v>dram_d30</v>
          </cell>
          <cell r="E238" t="str">
            <v>GPIO</v>
          </cell>
          <cell r="I238" t="str">
            <v>mmdc</v>
          </cell>
          <cell r="J238" t="str">
            <v>DRAM_D[30]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 t="str">
            <v>No</v>
          </cell>
          <cell r="AL238" t="str">
            <v>NA</v>
          </cell>
          <cell r="AN238" t="str">
            <v>CFG(R0DIV6)</v>
          </cell>
          <cell r="AP238" t="str">
            <v>NA</v>
          </cell>
          <cell r="AR238" t="str">
            <v>CFG(Disabled)</v>
          </cell>
          <cell r="AT238" t="str">
            <v>100KOhm PU</v>
          </cell>
          <cell r="AV238" t="str">
            <v>CFG(Pull)</v>
          </cell>
          <cell r="AX238" t="str">
            <v>CFG(Enabled)</v>
          </cell>
          <cell r="AZ238" t="str">
            <v>CFG(CMOS)</v>
          </cell>
          <cell r="BB238" t="str">
            <v>NA</v>
          </cell>
          <cell r="BD238" t="str">
            <v>CFG(II_OFF)</v>
          </cell>
          <cell r="BF238" t="str">
            <v>CFG(LPDDR2)</v>
          </cell>
          <cell r="BH238" t="str">
            <v>CFG(0)</v>
          </cell>
          <cell r="BW238">
            <v>753</v>
          </cell>
          <cell r="BX238">
            <v>-2792.7249999999999</v>
          </cell>
          <cell r="CI238" t="str">
            <v>DRAM_D30</v>
          </cell>
        </row>
        <row r="239">
          <cell r="C239" t="str">
            <v>dram_d26</v>
          </cell>
          <cell r="E239" t="str">
            <v>GPIO</v>
          </cell>
          <cell r="I239" t="str">
            <v>mmdc</v>
          </cell>
          <cell r="J239" t="str">
            <v>DRAM_D[26]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 t="str">
            <v>No</v>
          </cell>
          <cell r="AL239" t="str">
            <v>NA</v>
          </cell>
          <cell r="AN239" t="str">
            <v>CFG(R0DIV6)</v>
          </cell>
          <cell r="AP239" t="str">
            <v>NA</v>
          </cell>
          <cell r="AR239" t="str">
            <v>CFG(Disabled)</v>
          </cell>
          <cell r="AT239" t="str">
            <v>100KOhm PU</v>
          </cell>
          <cell r="AV239" t="str">
            <v>CFG(Pull)</v>
          </cell>
          <cell r="AX239" t="str">
            <v>CFG(Enabled)</v>
          </cell>
          <cell r="AZ239" t="str">
            <v>CFG(CMOS)</v>
          </cell>
          <cell r="BB239" t="str">
            <v>NA</v>
          </cell>
          <cell r="BD239" t="str">
            <v>CFG(II_OFF)</v>
          </cell>
          <cell r="BF239" t="str">
            <v>CFG(LPDDR2)</v>
          </cell>
          <cell r="BH239" t="str">
            <v>CFG(0)</v>
          </cell>
          <cell r="BW239">
            <v>377</v>
          </cell>
          <cell r="BX239">
            <v>-2792.7249999999999</v>
          </cell>
          <cell r="CI239" t="str">
            <v>DRAM_D26</v>
          </cell>
        </row>
        <row r="240">
          <cell r="C240" t="str">
            <v>dram_sdcke0</v>
          </cell>
          <cell r="E240" t="str">
            <v>GPIO</v>
          </cell>
          <cell r="I240" t="str">
            <v>mmdc</v>
          </cell>
          <cell r="J240" t="str">
            <v>DRAM_SDCKE[0]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 t="str">
            <v>No</v>
          </cell>
          <cell r="AL240" t="str">
            <v>NA</v>
          </cell>
          <cell r="AN240" t="str">
            <v>CFG(R0DIV6)</v>
          </cell>
          <cell r="AP240" t="str">
            <v>NA</v>
          </cell>
          <cell r="AR240" t="str">
            <v>CFG(Disabled)</v>
          </cell>
          <cell r="AT240" t="str">
            <v>CFG(100KOhm PD)</v>
          </cell>
          <cell r="AV240" t="str">
            <v>CFG(Pull)</v>
          </cell>
          <cell r="AX240" t="str">
            <v>CFG(Enabled)</v>
          </cell>
          <cell r="AZ240" t="str">
            <v>CFG(CMOS)</v>
          </cell>
          <cell r="BB240" t="str">
            <v>NA</v>
          </cell>
          <cell r="BD240" t="str">
            <v>CFG(II_OFF)</v>
          </cell>
          <cell r="BF240" t="str">
            <v>CFG(LPDDR2)</v>
          </cell>
          <cell r="BH240" t="str">
            <v>CFG(0)</v>
          </cell>
          <cell r="BW240">
            <v>2692.7249999999999</v>
          </cell>
          <cell r="BX240">
            <v>-1416.5</v>
          </cell>
          <cell r="CI240" t="str">
            <v>DRAM_SDCKE0</v>
          </cell>
        </row>
        <row r="241">
          <cell r="C241" t="str">
            <v>nvcc_dram__15</v>
          </cell>
          <cell r="E241" t="str">
            <v>NOISY_POWER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NA</v>
          </cell>
          <cell r="AL241" t="str">
            <v>NA</v>
          </cell>
          <cell r="AN241" t="str">
            <v>NA</v>
          </cell>
          <cell r="AP241" t="str">
            <v>NA</v>
          </cell>
          <cell r="AR241" t="str">
            <v>NA</v>
          </cell>
          <cell r="AT241" t="str">
            <v>NA</v>
          </cell>
          <cell r="AV241" t="str">
            <v>NA</v>
          </cell>
          <cell r="AX241" t="str">
            <v>NA</v>
          </cell>
          <cell r="AZ241" t="str">
            <v>NA</v>
          </cell>
          <cell r="BB241" t="str">
            <v>NA</v>
          </cell>
          <cell r="BD241" t="str">
            <v>NA</v>
          </cell>
          <cell r="BF241" t="str">
            <v>NA</v>
          </cell>
          <cell r="BH241" t="str">
            <v>NA</v>
          </cell>
          <cell r="BW241">
            <v>2692.7249999999999</v>
          </cell>
          <cell r="BX241">
            <v>-1510.5</v>
          </cell>
          <cell r="CI241" t="str">
            <v>NVCC_DRAM</v>
          </cell>
        </row>
        <row r="242">
          <cell r="C242" t="str">
            <v>dram_sdcke1</v>
          </cell>
          <cell r="E242" t="str">
            <v>GPIO</v>
          </cell>
          <cell r="I242" t="str">
            <v>mmdc</v>
          </cell>
          <cell r="J242" t="str">
            <v>DRAM_SDCKE[1]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 t="str">
            <v>No</v>
          </cell>
          <cell r="AL242" t="str">
            <v>NA</v>
          </cell>
          <cell r="AN242" t="str">
            <v>CFG(R0DIV6)</v>
          </cell>
          <cell r="AP242" t="str">
            <v>NA</v>
          </cell>
          <cell r="AR242" t="str">
            <v>CFG(Disabled)</v>
          </cell>
          <cell r="AT242" t="str">
            <v>CFG(100KOhm PD)</v>
          </cell>
          <cell r="AV242" t="str">
            <v>CFG(Pull)</v>
          </cell>
          <cell r="AX242" t="str">
            <v>CFG(Enabled)</v>
          </cell>
          <cell r="AZ242" t="str">
            <v>CFG(CMOS)</v>
          </cell>
          <cell r="BB242" t="str">
            <v>NA</v>
          </cell>
          <cell r="BD242" t="str">
            <v>CFG(II_OFF)</v>
          </cell>
          <cell r="BF242" t="str">
            <v>CFG(LPDDR2)</v>
          </cell>
          <cell r="BH242" t="str">
            <v>CFG(0)</v>
          </cell>
          <cell r="BW242">
            <v>2692.7249999999999</v>
          </cell>
          <cell r="BX242">
            <v>-1274.5</v>
          </cell>
          <cell r="CI242" t="str">
            <v>DRAM_SDCKE1</v>
          </cell>
        </row>
        <row r="243">
          <cell r="C243" t="str">
            <v>dram_a15</v>
          </cell>
          <cell r="E243" t="str">
            <v>GPIO</v>
          </cell>
          <cell r="I243" t="str">
            <v>mmdc</v>
          </cell>
          <cell r="J243" t="str">
            <v>DRAM_A[15]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 t="str">
            <v>No</v>
          </cell>
          <cell r="AL243" t="str">
            <v>NA</v>
          </cell>
          <cell r="AN243" t="str">
            <v>CFG(R0DIV6)</v>
          </cell>
          <cell r="AP243" t="str">
            <v>NA</v>
          </cell>
          <cell r="AR243" t="str">
            <v>CFG(Disabled)</v>
          </cell>
          <cell r="AT243" t="str">
            <v>100KOhm PU</v>
          </cell>
          <cell r="AV243" t="str">
            <v>CFG(Pull)</v>
          </cell>
          <cell r="AX243" t="str">
            <v>CFG(Enabled)</v>
          </cell>
          <cell r="AZ243" t="str">
            <v>CFG(CMOS)</v>
          </cell>
          <cell r="BB243" t="str">
            <v>NA</v>
          </cell>
          <cell r="BD243" t="str">
            <v>CFG(II_OFF)</v>
          </cell>
          <cell r="BF243" t="str">
            <v>CFG(LPDDR2)</v>
          </cell>
          <cell r="BH243" t="str">
            <v>CFG(0)</v>
          </cell>
          <cell r="BW243">
            <v>2692.7249999999999</v>
          </cell>
          <cell r="BX243">
            <v>-2292</v>
          </cell>
          <cell r="CI243" t="str">
            <v>DRAM_A15</v>
          </cell>
        </row>
        <row r="244">
          <cell r="C244" t="str">
            <v>dram_a14</v>
          </cell>
          <cell r="E244" t="str">
            <v>GPIO</v>
          </cell>
          <cell r="I244" t="str">
            <v>mmdc</v>
          </cell>
          <cell r="J244" t="str">
            <v>DRAM_A[14]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 t="str">
            <v>No</v>
          </cell>
          <cell r="AL244" t="str">
            <v>NA</v>
          </cell>
          <cell r="AN244" t="str">
            <v>CFG(R0DIV6)</v>
          </cell>
          <cell r="AP244" t="str">
            <v>NA</v>
          </cell>
          <cell r="AR244" t="str">
            <v>CFG(Disabled)</v>
          </cell>
          <cell r="AT244" t="str">
            <v>100KOhm PU</v>
          </cell>
          <cell r="AV244" t="str">
            <v>CFG(Pull)</v>
          </cell>
          <cell r="AX244" t="str">
            <v>CFG(Enabled)</v>
          </cell>
          <cell r="AZ244" t="str">
            <v>CFG(CMOS)</v>
          </cell>
          <cell r="BB244" t="str">
            <v>NA</v>
          </cell>
          <cell r="BD244" t="str">
            <v>CFG(II_OFF)</v>
          </cell>
          <cell r="BF244" t="str">
            <v>CFG(LPDDR2)</v>
          </cell>
          <cell r="BH244" t="str">
            <v>CFG(0)</v>
          </cell>
          <cell r="BW244">
            <v>2692.7249999999999</v>
          </cell>
          <cell r="BX244">
            <v>-2457.5</v>
          </cell>
          <cell r="CI244" t="str">
            <v>DRAM_A14</v>
          </cell>
        </row>
        <row r="245">
          <cell r="C245" t="str">
            <v>dram_sdba2</v>
          </cell>
          <cell r="E245" t="str">
            <v>GPIO</v>
          </cell>
          <cell r="I245" t="str">
            <v>mmdc</v>
          </cell>
          <cell r="J245" t="str">
            <v>DRAM_SDBA[2]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 t="str">
            <v>No</v>
          </cell>
          <cell r="AL245" t="str">
            <v>NA</v>
          </cell>
          <cell r="AN245" t="str">
            <v>CFG(R0DIV6)</v>
          </cell>
          <cell r="AP245" t="str">
            <v>NA</v>
          </cell>
          <cell r="AR245" t="str">
            <v>CFG(Disabled)</v>
          </cell>
          <cell r="AT245" t="str">
            <v>100KOhm PU</v>
          </cell>
          <cell r="AV245" t="str">
            <v>CFG(Pull)</v>
          </cell>
          <cell r="AX245" t="str">
            <v>CFG(Enabled)</v>
          </cell>
          <cell r="AZ245" t="str">
            <v>CFG(CMOS)</v>
          </cell>
          <cell r="BB245" t="str">
            <v>NA</v>
          </cell>
          <cell r="BD245" t="str">
            <v>CFG(II_OFF)</v>
          </cell>
          <cell r="BF245" t="str">
            <v>CFG(LPDDR2)</v>
          </cell>
          <cell r="BH245" t="str">
            <v>CFG(0)</v>
          </cell>
          <cell r="BW245">
            <v>2692.7249999999999</v>
          </cell>
          <cell r="BX245">
            <v>-1558</v>
          </cell>
          <cell r="CI245" t="str">
            <v>DRAM_SDBA2</v>
          </cell>
        </row>
        <row r="246">
          <cell r="C246" t="str">
            <v>dram_a11</v>
          </cell>
          <cell r="E246" t="str">
            <v>GPIO</v>
          </cell>
          <cell r="I246" t="str">
            <v>mmdc</v>
          </cell>
          <cell r="J246" t="str">
            <v>DRAM_A[11]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No</v>
          </cell>
          <cell r="AL246" t="str">
            <v>NA</v>
          </cell>
          <cell r="AN246" t="str">
            <v>CFG(R0DIV6)</v>
          </cell>
          <cell r="AP246" t="str">
            <v>NA</v>
          </cell>
          <cell r="AR246" t="str">
            <v>CFG(Disabled)</v>
          </cell>
          <cell r="AT246" t="str">
            <v>100KOhm PU</v>
          </cell>
          <cell r="AV246" t="str">
            <v>CFG(Pull)</v>
          </cell>
          <cell r="AX246" t="str">
            <v>CFG(Enabled)</v>
          </cell>
          <cell r="AZ246" t="str">
            <v>CFG(CMOS)</v>
          </cell>
          <cell r="BB246" t="str">
            <v>NA</v>
          </cell>
          <cell r="BD246" t="str">
            <v>CFG(II_OFF)</v>
          </cell>
          <cell r="BF246" t="str">
            <v>CFG(LPDDR2)</v>
          </cell>
          <cell r="BH246" t="str">
            <v>NA</v>
          </cell>
          <cell r="BW246">
            <v>2692.7249999999999</v>
          </cell>
          <cell r="BX246">
            <v>-2631.5</v>
          </cell>
          <cell r="CI246" t="str">
            <v>DRAM_A11</v>
          </cell>
        </row>
        <row r="247">
          <cell r="C247" t="str">
            <v>nvcc_dram__16</v>
          </cell>
          <cell r="E247" t="str">
            <v>NOISY_POWER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 t="str">
            <v>NA</v>
          </cell>
          <cell r="AL247" t="str">
            <v>NA</v>
          </cell>
          <cell r="AN247" t="str">
            <v>NA</v>
          </cell>
          <cell r="AP247" t="str">
            <v>NA</v>
          </cell>
          <cell r="AR247" t="str">
            <v>NA</v>
          </cell>
          <cell r="AT247" t="str">
            <v>NA</v>
          </cell>
          <cell r="AV247" t="str">
            <v>NA</v>
          </cell>
          <cell r="AX247" t="str">
            <v>NA</v>
          </cell>
          <cell r="AZ247" t="str">
            <v>NA</v>
          </cell>
          <cell r="BB247" t="str">
            <v>NA</v>
          </cell>
          <cell r="BD247" t="str">
            <v>NA</v>
          </cell>
          <cell r="BF247" t="str">
            <v>NA</v>
          </cell>
          <cell r="BH247" t="str">
            <v>NA</v>
          </cell>
          <cell r="BW247">
            <v>2692.7249999999999</v>
          </cell>
          <cell r="BX247">
            <v>-1463.5</v>
          </cell>
          <cell r="CI247" t="str">
            <v>NVCC_DRAM</v>
          </cell>
        </row>
        <row r="248">
          <cell r="C248" t="str">
            <v>dram_a12</v>
          </cell>
          <cell r="E248" t="str">
            <v>GPIO</v>
          </cell>
          <cell r="I248" t="str">
            <v>mmdc</v>
          </cell>
          <cell r="J248" t="str">
            <v>DRAM_A[12]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No</v>
          </cell>
          <cell r="AL248" t="str">
            <v>NA</v>
          </cell>
          <cell r="AN248" t="str">
            <v>CFG(R0DIV6)</v>
          </cell>
          <cell r="AP248" t="str">
            <v>NA</v>
          </cell>
          <cell r="AR248" t="str">
            <v>CFG(Disabled)</v>
          </cell>
          <cell r="AT248" t="str">
            <v>100KOhm PU</v>
          </cell>
          <cell r="AV248" t="str">
            <v>CFG(Pull)</v>
          </cell>
          <cell r="AX248" t="str">
            <v>CFG(Enabled)</v>
          </cell>
          <cell r="AZ248" t="str">
            <v>CFG(CMOS)</v>
          </cell>
          <cell r="BB248" t="str">
            <v>NA</v>
          </cell>
          <cell r="BD248" t="str">
            <v>CFG(II_OFF)</v>
          </cell>
          <cell r="BF248" t="str">
            <v>CFG(LPDDR2)</v>
          </cell>
          <cell r="BH248" t="str">
            <v>NA</v>
          </cell>
          <cell r="BW248">
            <v>2692.7249999999999</v>
          </cell>
          <cell r="BX248">
            <v>-2572.5</v>
          </cell>
          <cell r="CI248" t="str">
            <v>DRAM_A12</v>
          </cell>
        </row>
        <row r="249">
          <cell r="C249" t="str">
            <v>dram_a9</v>
          </cell>
          <cell r="E249" t="str">
            <v>GPIO</v>
          </cell>
          <cell r="I249" t="str">
            <v>mmdc</v>
          </cell>
          <cell r="J249" t="str">
            <v>DRAM_A[9]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 t="str">
            <v>No</v>
          </cell>
          <cell r="AL249" t="str">
            <v>NA</v>
          </cell>
          <cell r="AN249" t="str">
            <v>CFG(R0DIV6)</v>
          </cell>
          <cell r="AP249" t="str">
            <v>NA</v>
          </cell>
          <cell r="AR249" t="str">
            <v>CFG(Disabled)</v>
          </cell>
          <cell r="AT249" t="str">
            <v>100KOhm PU</v>
          </cell>
          <cell r="AV249" t="str">
            <v>CFG(Pull)</v>
          </cell>
          <cell r="AX249" t="str">
            <v>CFG(Enabled)</v>
          </cell>
          <cell r="AZ249" t="str">
            <v>CFG(CMOS)</v>
          </cell>
          <cell r="BB249" t="str">
            <v>NA</v>
          </cell>
          <cell r="BD249" t="str">
            <v>CFG(II_OFF)</v>
          </cell>
          <cell r="BF249" t="str">
            <v>CFG(LPDDR2)</v>
          </cell>
          <cell r="BH249" t="str">
            <v>NA</v>
          </cell>
          <cell r="BW249">
            <v>2447.5</v>
          </cell>
          <cell r="BX249">
            <v>-2792.7249999999999</v>
          </cell>
          <cell r="CI249" t="str">
            <v>DRAM_A9</v>
          </cell>
        </row>
        <row r="250">
          <cell r="C250" t="str">
            <v>dram_a7</v>
          </cell>
          <cell r="E250" t="str">
            <v>GPIO</v>
          </cell>
          <cell r="I250" t="str">
            <v>mmdc</v>
          </cell>
          <cell r="J250" t="str">
            <v>DRAM_A[7]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 t="str">
            <v>No</v>
          </cell>
          <cell r="AL250" t="str">
            <v>NA</v>
          </cell>
          <cell r="AN250" t="str">
            <v>CFG(R0DIV6)</v>
          </cell>
          <cell r="AP250" t="str">
            <v>NA</v>
          </cell>
          <cell r="AR250" t="str">
            <v>CFG(Disabled)</v>
          </cell>
          <cell r="AT250" t="str">
            <v>100KOhm PU</v>
          </cell>
          <cell r="AV250" t="str">
            <v>CFG(Pull)</v>
          </cell>
          <cell r="AX250" t="str">
            <v>CFG(Enabled)</v>
          </cell>
          <cell r="AZ250" t="str">
            <v>CFG(CMOS)</v>
          </cell>
          <cell r="BB250" t="str">
            <v>NA</v>
          </cell>
          <cell r="BD250" t="str">
            <v>CFG(II_OFF)</v>
          </cell>
          <cell r="BF250" t="str">
            <v>CFG(LPDDR2)</v>
          </cell>
          <cell r="BH250" t="str">
            <v>NA</v>
          </cell>
          <cell r="BW250">
            <v>2327</v>
          </cell>
          <cell r="BX250">
            <v>-2792.7249999999999</v>
          </cell>
          <cell r="CI250" t="str">
            <v>DRAM_A7</v>
          </cell>
        </row>
        <row r="251">
          <cell r="C251" t="str">
            <v>nvcc_dram__17</v>
          </cell>
          <cell r="E251" t="str">
            <v>NOISY_POWER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NA</v>
          </cell>
          <cell r="AL251" t="str">
            <v>NA</v>
          </cell>
          <cell r="AN251" t="str">
            <v>NA</v>
          </cell>
          <cell r="AP251" t="str">
            <v>NA</v>
          </cell>
          <cell r="AR251" t="str">
            <v>NA</v>
          </cell>
          <cell r="AT251" t="str">
            <v>NA</v>
          </cell>
          <cell r="AV251" t="str">
            <v>NA</v>
          </cell>
          <cell r="AX251" t="str">
            <v>NA</v>
          </cell>
          <cell r="AZ251" t="str">
            <v>NA</v>
          </cell>
          <cell r="BB251" t="str">
            <v>NA</v>
          </cell>
          <cell r="BD251" t="str">
            <v>NA</v>
          </cell>
          <cell r="BF251" t="str">
            <v>NA</v>
          </cell>
          <cell r="BH251" t="str">
            <v>NA</v>
          </cell>
          <cell r="BW251">
            <v>2692.7249999999999</v>
          </cell>
          <cell r="BX251">
            <v>-1180</v>
          </cell>
          <cell r="CI251" t="str">
            <v>NVCC_DRAM</v>
          </cell>
        </row>
        <row r="252">
          <cell r="C252" t="str">
            <v>pfill_calib__4</v>
          </cell>
          <cell r="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 t="str">
            <v>NA</v>
          </cell>
          <cell r="AL252" t="str">
            <v>NA</v>
          </cell>
          <cell r="AN252" t="str">
            <v>NA</v>
          </cell>
          <cell r="AP252" t="str">
            <v>NA</v>
          </cell>
          <cell r="AR252" t="str">
            <v>NA</v>
          </cell>
          <cell r="AT252" t="str">
            <v>NA</v>
          </cell>
          <cell r="AV252" t="str">
            <v>NA</v>
          </cell>
          <cell r="AX252" t="str">
            <v>NA</v>
          </cell>
          <cell r="AZ252" t="str">
            <v>NA</v>
          </cell>
          <cell r="BB252" t="str">
            <v>NA</v>
          </cell>
          <cell r="BD252" t="str">
            <v>NA</v>
          </cell>
          <cell r="BF252" t="str">
            <v>NA</v>
          </cell>
          <cell r="BH252" t="str">
            <v>NA</v>
          </cell>
          <cell r="BW252">
            <v>-1995</v>
          </cell>
          <cell r="BX252">
            <v>-2792.7249999999999</v>
          </cell>
          <cell r="CI252">
            <v>0</v>
          </cell>
        </row>
        <row r="253">
          <cell r="C253" t="str">
            <v>dram_a8</v>
          </cell>
          <cell r="E253" t="str">
            <v>GPIO</v>
          </cell>
          <cell r="I253" t="str">
            <v>mmdc</v>
          </cell>
          <cell r="J253" t="str">
            <v>DRAM_A[8]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No</v>
          </cell>
          <cell r="AL253" t="str">
            <v>NA</v>
          </cell>
          <cell r="AN253" t="str">
            <v>CFG(R0DIV6)</v>
          </cell>
          <cell r="AP253" t="str">
            <v>NA</v>
          </cell>
          <cell r="AR253" t="str">
            <v>CFG(Disabled)</v>
          </cell>
          <cell r="AT253" t="str">
            <v>100KOhm PU</v>
          </cell>
          <cell r="AV253" t="str">
            <v>CFG(Pull)</v>
          </cell>
          <cell r="AX253" t="str">
            <v>CFG(Enabled)</v>
          </cell>
          <cell r="AZ253" t="str">
            <v>CFG(CMOS)</v>
          </cell>
          <cell r="BB253" t="str">
            <v>NA</v>
          </cell>
          <cell r="BD253" t="str">
            <v>CFG(II_OFF)</v>
          </cell>
          <cell r="BF253" t="str">
            <v>CFG(LPDDR2)</v>
          </cell>
          <cell r="BH253" t="str">
            <v>CFG(0)</v>
          </cell>
          <cell r="BW253">
            <v>2388.5</v>
          </cell>
          <cell r="BX253">
            <v>-2792.7249999999999</v>
          </cell>
          <cell r="CI253" t="str">
            <v>DRAM_A8</v>
          </cell>
        </row>
        <row r="254">
          <cell r="C254" t="str">
            <v>dram_a6</v>
          </cell>
          <cell r="E254" t="str">
            <v>GPIO</v>
          </cell>
          <cell r="I254" t="str">
            <v>mmdc</v>
          </cell>
          <cell r="J254" t="str">
            <v>DRAM_A[6]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No</v>
          </cell>
          <cell r="AL254" t="str">
            <v>NA</v>
          </cell>
          <cell r="AN254" t="str">
            <v>CFG(R0DIV6)</v>
          </cell>
          <cell r="AP254" t="str">
            <v>NA</v>
          </cell>
          <cell r="AR254" t="str">
            <v>CFG(Disabled)</v>
          </cell>
          <cell r="AT254" t="str">
            <v>100KOhm PU</v>
          </cell>
          <cell r="AV254" t="str">
            <v>CFG(Pull)</v>
          </cell>
          <cell r="AX254" t="str">
            <v>CFG(Enabled)</v>
          </cell>
          <cell r="AZ254" t="str">
            <v>CFG(CMOS)</v>
          </cell>
          <cell r="BB254" t="str">
            <v>NA</v>
          </cell>
          <cell r="BD254" t="str">
            <v>CFG(II_OFF)</v>
          </cell>
          <cell r="BF254" t="str">
            <v>CFG(LPDDR2)</v>
          </cell>
          <cell r="BH254" t="str">
            <v>CFG(0)</v>
          </cell>
          <cell r="BW254">
            <v>2172</v>
          </cell>
          <cell r="BX254">
            <v>-2792.7249999999999</v>
          </cell>
          <cell r="CI254" t="str">
            <v>DRAM_A6</v>
          </cell>
        </row>
        <row r="255">
          <cell r="C255" t="str">
            <v>dram_a5</v>
          </cell>
          <cell r="E255" t="str">
            <v>GPIO</v>
          </cell>
          <cell r="I255" t="str">
            <v>mmdc</v>
          </cell>
          <cell r="J255" t="str">
            <v>DRAM_A[5]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 t="str">
            <v>No</v>
          </cell>
          <cell r="AL255" t="str">
            <v>NA</v>
          </cell>
          <cell r="AN255" t="str">
            <v>CFG(R0DIV6)</v>
          </cell>
          <cell r="AP255" t="str">
            <v>NA</v>
          </cell>
          <cell r="AR255" t="str">
            <v>CFG(Disabled)</v>
          </cell>
          <cell r="AT255" t="str">
            <v>100KOhm PU</v>
          </cell>
          <cell r="AV255" t="str">
            <v>CFG(Pull)</v>
          </cell>
          <cell r="AX255" t="str">
            <v>CFG(Enabled)</v>
          </cell>
          <cell r="AZ255" t="str">
            <v>CFG(CMOS)</v>
          </cell>
          <cell r="BB255" t="str">
            <v>NA</v>
          </cell>
          <cell r="BD255" t="str">
            <v>CFG(II_OFF)</v>
          </cell>
          <cell r="BF255" t="str">
            <v>CFG(LPDDR2)</v>
          </cell>
          <cell r="BH255" t="str">
            <v>CFG(0)</v>
          </cell>
          <cell r="BW255">
            <v>2122</v>
          </cell>
          <cell r="BX255">
            <v>-2792.7249999999999</v>
          </cell>
          <cell r="CI255" t="str">
            <v>DRAM_A5</v>
          </cell>
        </row>
        <row r="256">
          <cell r="C256" t="str">
            <v>nvcc_dram__18</v>
          </cell>
          <cell r="E256" t="str">
            <v>NOISY_POWER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NA</v>
          </cell>
          <cell r="AL256" t="str">
            <v>NA</v>
          </cell>
          <cell r="AN256" t="str">
            <v>NA</v>
          </cell>
          <cell r="AP256" t="str">
            <v>NA</v>
          </cell>
          <cell r="AR256" t="str">
            <v>NA</v>
          </cell>
          <cell r="AT256" t="str">
            <v>NA</v>
          </cell>
          <cell r="AV256" t="str">
            <v>NA</v>
          </cell>
          <cell r="AX256" t="str">
            <v>NA</v>
          </cell>
          <cell r="AZ256" t="str">
            <v>NA</v>
          </cell>
          <cell r="BB256" t="str">
            <v>NA</v>
          </cell>
          <cell r="BD256" t="str">
            <v>NA</v>
          </cell>
          <cell r="BF256" t="str">
            <v>NA</v>
          </cell>
          <cell r="BH256" t="str">
            <v>NA</v>
          </cell>
          <cell r="BW256">
            <v>2692.7249999999999</v>
          </cell>
          <cell r="BX256">
            <v>-943.5</v>
          </cell>
          <cell r="CI256" t="str">
            <v>NVCC_DRAM</v>
          </cell>
        </row>
        <row r="257">
          <cell r="C257" t="str">
            <v>dram_a4</v>
          </cell>
          <cell r="E257" t="str">
            <v>GPIO</v>
          </cell>
          <cell r="I257" t="str">
            <v>mmdc</v>
          </cell>
          <cell r="J257" t="str">
            <v>DRAM_A[4]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No</v>
          </cell>
          <cell r="AL257" t="str">
            <v>NA</v>
          </cell>
          <cell r="AN257" t="str">
            <v>CFG(R0DIV6)</v>
          </cell>
          <cell r="AP257" t="str">
            <v>NA</v>
          </cell>
          <cell r="AR257" t="str">
            <v>CFG(Disabled)</v>
          </cell>
          <cell r="AT257" t="str">
            <v>100KOhm PU</v>
          </cell>
          <cell r="AV257" t="str">
            <v>CFG(Pull)</v>
          </cell>
          <cell r="AX257" t="str">
            <v>CFG(Enabled)</v>
          </cell>
          <cell r="AZ257" t="str">
            <v>CFG(CMOS)</v>
          </cell>
          <cell r="BB257" t="str">
            <v>NA</v>
          </cell>
          <cell r="BD257" t="str">
            <v>CFG(II_OFF)</v>
          </cell>
          <cell r="BF257" t="str">
            <v>CFG(LPDDR2)</v>
          </cell>
          <cell r="BH257" t="str">
            <v>CFG(0)</v>
          </cell>
          <cell r="BW257">
            <v>2074</v>
          </cell>
          <cell r="BX257">
            <v>-2792.7249999999999</v>
          </cell>
          <cell r="CI257" t="str">
            <v>DRAM_A4</v>
          </cell>
        </row>
        <row r="258">
          <cell r="C258" t="str">
            <v>dram_a3</v>
          </cell>
          <cell r="E258" t="str">
            <v>GPIO</v>
          </cell>
          <cell r="I258" t="str">
            <v>mmdc</v>
          </cell>
          <cell r="J258" t="str">
            <v>DRAM_A[3]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No</v>
          </cell>
          <cell r="AL258" t="str">
            <v>NA</v>
          </cell>
          <cell r="AN258" t="str">
            <v>CFG(R0DIV6)</v>
          </cell>
          <cell r="AP258" t="str">
            <v>NA</v>
          </cell>
          <cell r="AR258" t="str">
            <v>CFG(Disabled)</v>
          </cell>
          <cell r="AT258" t="str">
            <v>100KOhm PU</v>
          </cell>
          <cell r="AV258" t="str">
            <v>CFG(Pull)</v>
          </cell>
          <cell r="AX258" t="str">
            <v>CFG(Enabled)</v>
          </cell>
          <cell r="AZ258" t="str">
            <v>CFG(CMOS)</v>
          </cell>
          <cell r="BB258" t="str">
            <v>NA</v>
          </cell>
          <cell r="BD258" t="str">
            <v>CFG(II_OFF)</v>
          </cell>
          <cell r="BF258" t="str">
            <v>CFG(LPDDR2)</v>
          </cell>
          <cell r="BH258" t="str">
            <v>CFG(0)</v>
          </cell>
          <cell r="BW258">
            <v>2025</v>
          </cell>
          <cell r="BX258">
            <v>-2792.7249999999999</v>
          </cell>
          <cell r="CI258" t="str">
            <v>DRAM_A3</v>
          </cell>
        </row>
        <row r="259">
          <cell r="C259" t="str">
            <v>dram_a2</v>
          </cell>
          <cell r="E259" t="str">
            <v>GPIO</v>
          </cell>
          <cell r="I259" t="str">
            <v>mmdc</v>
          </cell>
          <cell r="J259" t="str">
            <v>DRAM_A[2]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No</v>
          </cell>
          <cell r="AL259" t="str">
            <v>NA</v>
          </cell>
          <cell r="AN259" t="str">
            <v>CFG(R0DIV6)</v>
          </cell>
          <cell r="AP259" t="str">
            <v>NA</v>
          </cell>
          <cell r="AR259" t="str">
            <v>CFG(Disabled)</v>
          </cell>
          <cell r="AT259" t="str">
            <v>100KOhm PU</v>
          </cell>
          <cell r="AV259" t="str">
            <v>CFG(Pull)</v>
          </cell>
          <cell r="AX259" t="str">
            <v>CFG(Enabled)</v>
          </cell>
          <cell r="AZ259" t="str">
            <v>CFG(CMOS)</v>
          </cell>
          <cell r="BB259" t="str">
            <v>NA</v>
          </cell>
          <cell r="BD259" t="str">
            <v>CFG(II_OFF)</v>
          </cell>
          <cell r="BF259" t="str">
            <v>CFG(LPDDR2)</v>
          </cell>
          <cell r="BH259" t="str">
            <v>CFG(0)</v>
          </cell>
          <cell r="BW259">
            <v>1882</v>
          </cell>
          <cell r="BX259">
            <v>-2792.7249999999999</v>
          </cell>
          <cell r="CI259" t="str">
            <v>DRAM_A2</v>
          </cell>
        </row>
        <row r="260">
          <cell r="C260" t="str">
            <v>nvcc_dram__19</v>
          </cell>
          <cell r="E260" t="str">
            <v>NOISY_POWER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NA</v>
          </cell>
          <cell r="AL260" t="str">
            <v>NA</v>
          </cell>
          <cell r="AN260" t="str">
            <v>NA</v>
          </cell>
          <cell r="AP260" t="str">
            <v>NA</v>
          </cell>
          <cell r="AR260" t="str">
            <v>NA</v>
          </cell>
          <cell r="AT260" t="str">
            <v>NA</v>
          </cell>
          <cell r="AV260" t="str">
            <v>NA</v>
          </cell>
          <cell r="AX260" t="str">
            <v>NA</v>
          </cell>
          <cell r="AZ260" t="str">
            <v>NA</v>
          </cell>
          <cell r="BB260" t="str">
            <v>NA</v>
          </cell>
          <cell r="BD260" t="str">
            <v>NA</v>
          </cell>
          <cell r="BF260" t="str">
            <v>NA</v>
          </cell>
          <cell r="BH260" t="str">
            <v>NA</v>
          </cell>
          <cell r="BW260">
            <v>2692.7249999999999</v>
          </cell>
          <cell r="BX260">
            <v>-896.5</v>
          </cell>
          <cell r="CI260" t="str">
            <v>NVCC_DRAM</v>
          </cell>
        </row>
        <row r="261">
          <cell r="C261" t="str">
            <v>dram_a1</v>
          </cell>
          <cell r="E261" t="str">
            <v>GPIO</v>
          </cell>
          <cell r="I261" t="str">
            <v>mmdc</v>
          </cell>
          <cell r="J261" t="str">
            <v>DRAM_A[1]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No</v>
          </cell>
          <cell r="AL261" t="str">
            <v>NA</v>
          </cell>
          <cell r="AN261" t="str">
            <v>CFG(R0DIV6)</v>
          </cell>
          <cell r="AP261" t="str">
            <v>NA</v>
          </cell>
          <cell r="AR261" t="str">
            <v>CFG(Disabled)</v>
          </cell>
          <cell r="AT261" t="str">
            <v>100KOhm PU</v>
          </cell>
          <cell r="AV261" t="str">
            <v>CFG(Pull)</v>
          </cell>
          <cell r="AX261" t="str">
            <v>CFG(Enabled)</v>
          </cell>
          <cell r="AZ261" t="str">
            <v>CFG(CMOS)</v>
          </cell>
          <cell r="BB261" t="str">
            <v>NA</v>
          </cell>
          <cell r="BD261" t="str">
            <v>CFG(II_OFF)</v>
          </cell>
          <cell r="BF261" t="str">
            <v>CFG(LPDDR2)</v>
          </cell>
          <cell r="BH261" t="str">
            <v>CFG(0)</v>
          </cell>
          <cell r="BW261">
            <v>1834</v>
          </cell>
          <cell r="BX261">
            <v>-2792.7249999999999</v>
          </cell>
          <cell r="CI261" t="str">
            <v>DRAM_A1</v>
          </cell>
        </row>
        <row r="262">
          <cell r="C262" t="str">
            <v>nvcc_dram2p5__3</v>
          </cell>
          <cell r="E262" t="str">
            <v>NOISY_POWER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NA</v>
          </cell>
          <cell r="AL262" t="str">
            <v>NA</v>
          </cell>
          <cell r="AN262" t="str">
            <v>NA</v>
          </cell>
          <cell r="AP262" t="str">
            <v>NA</v>
          </cell>
          <cell r="AR262" t="str">
            <v>NA</v>
          </cell>
          <cell r="AT262" t="str">
            <v>NA</v>
          </cell>
          <cell r="AV262" t="str">
            <v>NA</v>
          </cell>
          <cell r="AX262" t="str">
            <v>NA</v>
          </cell>
          <cell r="AZ262" t="str">
            <v>NA</v>
          </cell>
          <cell r="BB262" t="str">
            <v>NA</v>
          </cell>
          <cell r="BD262" t="str">
            <v>NA</v>
          </cell>
          <cell r="BF262" t="str">
            <v>NA</v>
          </cell>
          <cell r="BH262" t="str">
            <v>NA</v>
          </cell>
          <cell r="BW262">
            <v>236</v>
          </cell>
          <cell r="BX262">
            <v>-2792.7249999999999</v>
          </cell>
          <cell r="CI262" t="str">
            <v>NVCC_DRAM2P5</v>
          </cell>
        </row>
        <row r="263">
          <cell r="C263" t="str">
            <v>dram_a0</v>
          </cell>
          <cell r="E263" t="str">
            <v>GPIO</v>
          </cell>
          <cell r="I263" t="str">
            <v>mmdc</v>
          </cell>
          <cell r="J263" t="str">
            <v>DRAM_A[0]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No</v>
          </cell>
          <cell r="AL263" t="str">
            <v>NA</v>
          </cell>
          <cell r="AN263" t="str">
            <v>CFG(R0DIV6)</v>
          </cell>
          <cell r="AP263" t="str">
            <v>NA</v>
          </cell>
          <cell r="AR263" t="str">
            <v>CFG(Disabled)</v>
          </cell>
          <cell r="AT263" t="str">
            <v>100KOhm PU</v>
          </cell>
          <cell r="AV263" t="str">
            <v>CFG(Pull)</v>
          </cell>
          <cell r="AX263" t="str">
            <v>CFG(Enabled)</v>
          </cell>
          <cell r="AZ263" t="str">
            <v>CFG(CMOS)</v>
          </cell>
          <cell r="BB263" t="str">
            <v>NA</v>
          </cell>
          <cell r="BD263" t="str">
            <v>CFG(II_OFF)</v>
          </cell>
          <cell r="BF263" t="str">
            <v>CFG(LPDDR2)</v>
          </cell>
          <cell r="BH263" t="str">
            <v>CFG(0)</v>
          </cell>
          <cell r="BW263">
            <v>1787</v>
          </cell>
          <cell r="BX263">
            <v>-2792.7249999999999</v>
          </cell>
          <cell r="CI263" t="str">
            <v>DRAM_A0</v>
          </cell>
        </row>
        <row r="264">
          <cell r="C264" t="str">
            <v>nvcc_dram__20</v>
          </cell>
          <cell r="E264" t="str">
            <v>NOISY_POWER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 t="str">
            <v>NA</v>
          </cell>
          <cell r="AL264" t="str">
            <v>NA</v>
          </cell>
          <cell r="AN264" t="str">
            <v>NA</v>
          </cell>
          <cell r="AP264" t="str">
            <v>NA</v>
          </cell>
          <cell r="AR264" t="str">
            <v>NA</v>
          </cell>
          <cell r="AT264" t="str">
            <v>NA</v>
          </cell>
          <cell r="AV264" t="str">
            <v>NA</v>
          </cell>
          <cell r="AX264" t="str">
            <v>NA</v>
          </cell>
          <cell r="AZ264" t="str">
            <v>NA</v>
          </cell>
          <cell r="BB264" t="str">
            <v>NA</v>
          </cell>
          <cell r="BD264" t="str">
            <v>NA</v>
          </cell>
          <cell r="BF264" t="str">
            <v>NA</v>
          </cell>
          <cell r="BH264" t="str">
            <v>NA</v>
          </cell>
          <cell r="BW264">
            <v>2692.7249999999999</v>
          </cell>
          <cell r="BX264">
            <v>-660.5</v>
          </cell>
          <cell r="CI264" t="str">
            <v>NVCC_DRAM</v>
          </cell>
        </row>
        <row r="265">
          <cell r="C265" t="str">
            <v>dram_sdclk_1</v>
          </cell>
          <cell r="E265" t="str">
            <v>GPIO</v>
          </cell>
          <cell r="I265" t="str">
            <v>mmdc</v>
          </cell>
          <cell r="J265" t="str">
            <v>DRAM_SDCLK1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No</v>
          </cell>
          <cell r="AL265" t="str">
            <v>NA</v>
          </cell>
          <cell r="AN265" t="str">
            <v>CFG(R0DIV6)</v>
          </cell>
          <cell r="AP265" t="str">
            <v>NA</v>
          </cell>
          <cell r="AR265" t="str">
            <v>CFG(Disabled)</v>
          </cell>
          <cell r="AT265" t="str">
            <v>100KOhm PU</v>
          </cell>
          <cell r="AV265" t="str">
            <v>CFG(Pull)</v>
          </cell>
          <cell r="AX265" t="str">
            <v>CFG(Enabled)</v>
          </cell>
          <cell r="AZ265" t="str">
            <v>CFG(CMOS)</v>
          </cell>
          <cell r="BB265" t="str">
            <v>NA</v>
          </cell>
          <cell r="BD265" t="str">
            <v>CFG(II_OFF)</v>
          </cell>
          <cell r="BF265" t="str">
            <v>CFG(LPDDR2)</v>
          </cell>
          <cell r="BH265" t="str">
            <v>CFG(0)</v>
          </cell>
          <cell r="BW265">
            <v>2692.7249999999999</v>
          </cell>
          <cell r="BX265">
            <v>-1369</v>
          </cell>
          <cell r="CI265" t="str">
            <v>DRAM_SDCLK_1</v>
          </cell>
        </row>
        <row r="266">
          <cell r="C266" t="str">
            <v>dram_sdclk_1</v>
          </cell>
          <cell r="E266">
            <v>0</v>
          </cell>
          <cell r="J266" t="str">
            <v>padn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 t="e">
            <v>#N/A</v>
          </cell>
          <cell r="AL266" t="str">
            <v>NA</v>
          </cell>
          <cell r="AN266" t="str">
            <v>NA</v>
          </cell>
          <cell r="AP266" t="str">
            <v>NA</v>
          </cell>
          <cell r="AR266" t="str">
            <v>NA</v>
          </cell>
          <cell r="AT266" t="str">
            <v>NA</v>
          </cell>
          <cell r="AV266" t="str">
            <v>NA</v>
          </cell>
          <cell r="AX266" t="str">
            <v>NA</v>
          </cell>
          <cell r="AZ266" t="str">
            <v>NA</v>
          </cell>
          <cell r="BB266" t="str">
            <v>NA</v>
          </cell>
          <cell r="BD266" t="str">
            <v>NA</v>
          </cell>
          <cell r="BF266" t="str">
            <v>NA</v>
          </cell>
          <cell r="BH266" t="str">
            <v>NA</v>
          </cell>
          <cell r="BW266">
            <v>2692.7249999999999</v>
          </cell>
          <cell r="BX266">
            <v>-1321.5</v>
          </cell>
          <cell r="CI266" t="str">
            <v>DRAM_SDCLK_1_B</v>
          </cell>
        </row>
        <row r="267">
          <cell r="C267" t="str">
            <v>dram_sdba1</v>
          </cell>
          <cell r="E267" t="str">
            <v>GPIO</v>
          </cell>
          <cell r="I267" t="str">
            <v>mmdc</v>
          </cell>
          <cell r="J267" t="str">
            <v>DRAM_SDBA[1]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No</v>
          </cell>
          <cell r="AL267" t="str">
            <v>NA</v>
          </cell>
          <cell r="AN267" t="str">
            <v>CFG(R0DIV6)</v>
          </cell>
          <cell r="AP267" t="str">
            <v>NA</v>
          </cell>
          <cell r="AR267" t="str">
            <v>CFG(Disabled)</v>
          </cell>
          <cell r="AT267" t="str">
            <v>100KOhm PU</v>
          </cell>
          <cell r="AV267" t="str">
            <v>CFG(Pull)</v>
          </cell>
          <cell r="AX267" t="str">
            <v>CFG(Enabled)</v>
          </cell>
          <cell r="AZ267" t="str">
            <v>CFG(CMOS)</v>
          </cell>
          <cell r="BB267" t="str">
            <v>NA</v>
          </cell>
          <cell r="BD267" t="str">
            <v>CFG(II_OFF)</v>
          </cell>
          <cell r="BF267" t="str">
            <v>CFG(LPDDR2)</v>
          </cell>
          <cell r="BH267" t="str">
            <v>CFG(0)</v>
          </cell>
          <cell r="BW267">
            <v>2692.7249999999999</v>
          </cell>
          <cell r="BX267">
            <v>-1699</v>
          </cell>
          <cell r="CI267" t="str">
            <v>DRAM_SDBA1</v>
          </cell>
        </row>
        <row r="268">
          <cell r="C268" t="str">
            <v>nvcc_dram__21</v>
          </cell>
          <cell r="E268" t="str">
            <v>NOISY_POWER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 t="str">
            <v>NA</v>
          </cell>
          <cell r="AL268" t="str">
            <v>NA</v>
          </cell>
          <cell r="AN268" t="str">
            <v>NA</v>
          </cell>
          <cell r="AP268" t="str">
            <v>NA</v>
          </cell>
          <cell r="AR268" t="str">
            <v>NA</v>
          </cell>
          <cell r="AT268" t="str">
            <v>NA</v>
          </cell>
          <cell r="AV268" t="str">
            <v>NA</v>
          </cell>
          <cell r="AX268" t="str">
            <v>NA</v>
          </cell>
          <cell r="AZ268" t="str">
            <v>NA</v>
          </cell>
          <cell r="BB268" t="str">
            <v>NA</v>
          </cell>
          <cell r="BD268" t="str">
            <v>NA</v>
          </cell>
          <cell r="BF268" t="str">
            <v>NA</v>
          </cell>
          <cell r="BH268" t="str">
            <v>NA</v>
          </cell>
          <cell r="BW268">
            <v>2692.7249999999999</v>
          </cell>
          <cell r="BX268">
            <v>-613</v>
          </cell>
          <cell r="CI268" t="str">
            <v>NVCC_DRAM</v>
          </cell>
        </row>
        <row r="269">
          <cell r="C269" t="str">
            <v>dram_sdclk_0</v>
          </cell>
          <cell r="E269" t="str">
            <v>GPIO</v>
          </cell>
          <cell r="I269" t="str">
            <v>mmdc</v>
          </cell>
          <cell r="J269" t="str">
            <v>DRAM_SDCLK0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No</v>
          </cell>
          <cell r="AL269" t="str">
            <v>NA</v>
          </cell>
          <cell r="AN269" t="str">
            <v>CFG(R0DIV6)</v>
          </cell>
          <cell r="AP269" t="str">
            <v>NA</v>
          </cell>
          <cell r="AR269" t="str">
            <v>CFG(Disabled)</v>
          </cell>
          <cell r="AT269" t="str">
            <v>100KOhm PU</v>
          </cell>
          <cell r="AV269" t="str">
            <v>CFG(Pull)</v>
          </cell>
          <cell r="AX269" t="str">
            <v>CFG(Enabled)</v>
          </cell>
          <cell r="AZ269" t="str">
            <v>CFG(CMOS)</v>
          </cell>
          <cell r="BB269" t="str">
            <v>NA</v>
          </cell>
          <cell r="BD269" t="str">
            <v>CFG(II_OFF)</v>
          </cell>
          <cell r="BF269" t="str">
            <v>CFG(LPDDR2)</v>
          </cell>
          <cell r="BH269" t="str">
            <v>CFG(0)</v>
          </cell>
          <cell r="BW269">
            <v>2692.7249999999999</v>
          </cell>
          <cell r="BX269">
            <v>-1652</v>
          </cell>
          <cell r="CI269" t="str">
            <v>DRAM_SDCLK_0</v>
          </cell>
        </row>
        <row r="270">
          <cell r="C270" t="str">
            <v>dram_sdclk_0</v>
          </cell>
          <cell r="E270">
            <v>0</v>
          </cell>
          <cell r="J270" t="str">
            <v>padn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e">
            <v>#N/A</v>
          </cell>
          <cell r="AL270" t="str">
            <v>NA</v>
          </cell>
          <cell r="AN270" t="str">
            <v>NA</v>
          </cell>
          <cell r="AP270" t="str">
            <v>NA</v>
          </cell>
          <cell r="AR270" t="str">
            <v>NA</v>
          </cell>
          <cell r="AT270" t="str">
            <v>NA</v>
          </cell>
          <cell r="AV270" t="str">
            <v>NA</v>
          </cell>
          <cell r="AX270" t="str">
            <v>NA</v>
          </cell>
          <cell r="AZ270" t="str">
            <v>NA</v>
          </cell>
          <cell r="BB270" t="str">
            <v>NA</v>
          </cell>
          <cell r="BD270" t="str">
            <v>NA</v>
          </cell>
          <cell r="BF270" t="str">
            <v>NA</v>
          </cell>
          <cell r="BH270" t="str">
            <v>NA</v>
          </cell>
          <cell r="BW270">
            <v>2692.7249999999999</v>
          </cell>
          <cell r="BX270">
            <v>-1605</v>
          </cell>
          <cell r="CI270" t="str">
            <v>DRAM_SDCLK_0_B</v>
          </cell>
        </row>
        <row r="271">
          <cell r="C271" t="str">
            <v>pfill_calib__5</v>
          </cell>
          <cell r="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 t="str">
            <v>NA</v>
          </cell>
          <cell r="AL271" t="str">
            <v>NA</v>
          </cell>
          <cell r="AN271" t="str">
            <v>NA</v>
          </cell>
          <cell r="AP271" t="str">
            <v>NA</v>
          </cell>
          <cell r="AR271" t="str">
            <v>NA</v>
          </cell>
          <cell r="AT271" t="str">
            <v>NA</v>
          </cell>
          <cell r="AV271" t="str">
            <v>NA</v>
          </cell>
          <cell r="AX271" t="str">
            <v>NA</v>
          </cell>
          <cell r="AZ271" t="str">
            <v>NA</v>
          </cell>
          <cell r="BB271" t="str">
            <v>NA</v>
          </cell>
          <cell r="BD271" t="str">
            <v>NA</v>
          </cell>
          <cell r="BF271" t="str">
            <v>NA</v>
          </cell>
          <cell r="BH271" t="str">
            <v>NA</v>
          </cell>
          <cell r="BW271">
            <v>-1995</v>
          </cell>
          <cell r="BX271">
            <v>-2792.7249999999999</v>
          </cell>
          <cell r="CI271">
            <v>0</v>
          </cell>
        </row>
        <row r="272">
          <cell r="C272" t="str">
            <v>dram_a10</v>
          </cell>
          <cell r="E272" t="str">
            <v>GPIO</v>
          </cell>
          <cell r="I272" t="str">
            <v>mmdc</v>
          </cell>
          <cell r="J272" t="str">
            <v>DRAM_A[10]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 t="str">
            <v>No</v>
          </cell>
          <cell r="AL272" t="str">
            <v>NA</v>
          </cell>
          <cell r="AN272" t="str">
            <v>CFG(R0DIV6)</v>
          </cell>
          <cell r="AP272" t="str">
            <v>NA</v>
          </cell>
          <cell r="AR272" t="str">
            <v>CFG(Disabled)</v>
          </cell>
          <cell r="AT272" t="str">
            <v>100KOhm PU</v>
          </cell>
          <cell r="AV272" t="str">
            <v>CFG(Pull)</v>
          </cell>
          <cell r="AX272" t="str">
            <v>CFG(Enabled)</v>
          </cell>
          <cell r="AZ272" t="str">
            <v>CFG(CMOS)</v>
          </cell>
          <cell r="BB272" t="str">
            <v>NA</v>
          </cell>
          <cell r="BD272" t="str">
            <v>CFG(II_OFF)</v>
          </cell>
          <cell r="BF272" t="str">
            <v>CFG(LPDDR2)</v>
          </cell>
          <cell r="BH272" t="str">
            <v>CFG(0)</v>
          </cell>
          <cell r="BW272">
            <v>2512.5</v>
          </cell>
          <cell r="BX272">
            <v>-2792.7249999999999</v>
          </cell>
          <cell r="CI272" t="str">
            <v>DRAM_A10</v>
          </cell>
        </row>
        <row r="273">
          <cell r="C273" t="str">
            <v>nvcc_dram__22</v>
          </cell>
          <cell r="E273" t="str">
            <v>NOISY_POWER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 t="str">
            <v>NA</v>
          </cell>
          <cell r="AL273" t="str">
            <v>NA</v>
          </cell>
          <cell r="AN273" t="str">
            <v>NA</v>
          </cell>
          <cell r="AP273" t="str">
            <v>NA</v>
          </cell>
          <cell r="AR273" t="str">
            <v>NA</v>
          </cell>
          <cell r="AT273" t="str">
            <v>NA</v>
          </cell>
          <cell r="AV273" t="str">
            <v>NA</v>
          </cell>
          <cell r="AX273" t="str">
            <v>NA</v>
          </cell>
          <cell r="AZ273" t="str">
            <v>NA</v>
          </cell>
          <cell r="BB273" t="str">
            <v>NA</v>
          </cell>
          <cell r="BD273" t="str">
            <v>NA</v>
          </cell>
          <cell r="BF273" t="str">
            <v>NA</v>
          </cell>
          <cell r="BH273" t="str">
            <v>NA</v>
          </cell>
          <cell r="BW273">
            <v>2692.7249999999999</v>
          </cell>
          <cell r="BX273">
            <v>-377.5</v>
          </cell>
          <cell r="CI273" t="str">
            <v>NVCC_DRAM</v>
          </cell>
        </row>
        <row r="274">
          <cell r="C274" t="str">
            <v>dram_ras</v>
          </cell>
          <cell r="E274" t="str">
            <v>GPIO</v>
          </cell>
          <cell r="I274" t="str">
            <v>mmdc</v>
          </cell>
          <cell r="J274" t="str">
            <v>DRAM_RAS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No</v>
          </cell>
          <cell r="AL274" t="str">
            <v>NA</v>
          </cell>
          <cell r="AN274" t="str">
            <v>CFG(R0DIV6)</v>
          </cell>
          <cell r="AP274" t="str">
            <v>NA</v>
          </cell>
          <cell r="AR274" t="str">
            <v>CFG(Disabled)</v>
          </cell>
          <cell r="AT274" t="str">
            <v>100KOhm PU</v>
          </cell>
          <cell r="AV274" t="str">
            <v>CFG(Pull)</v>
          </cell>
          <cell r="AX274" t="str">
            <v>CFG(Enabled)</v>
          </cell>
          <cell r="AZ274" t="str">
            <v>CFG(CMOS)</v>
          </cell>
          <cell r="BB274" t="str">
            <v>NA</v>
          </cell>
          <cell r="BD274" t="str">
            <v>CFG(II_OFF)</v>
          </cell>
          <cell r="BF274" t="str">
            <v>CFG(LPDDR2)</v>
          </cell>
          <cell r="BH274" t="str">
            <v>NA</v>
          </cell>
          <cell r="BW274">
            <v>2692.7249999999999</v>
          </cell>
          <cell r="BX274">
            <v>-1935.5</v>
          </cell>
          <cell r="CI274" t="str">
            <v>DRAM_RAS</v>
          </cell>
        </row>
        <row r="275">
          <cell r="C275" t="str">
            <v>dram_sdba0</v>
          </cell>
          <cell r="E275" t="str">
            <v>GPIO</v>
          </cell>
          <cell r="I275" t="str">
            <v>mmdc</v>
          </cell>
          <cell r="J275" t="str">
            <v>DRAM_SDBA[0]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No</v>
          </cell>
          <cell r="AL275" t="str">
            <v>NA</v>
          </cell>
          <cell r="AN275" t="str">
            <v>CFG(R0DIV6)</v>
          </cell>
          <cell r="AP275" t="str">
            <v>NA</v>
          </cell>
          <cell r="AR275" t="str">
            <v>CFG(Disabled)</v>
          </cell>
          <cell r="AT275" t="str">
            <v>100KOhm PU</v>
          </cell>
          <cell r="AV275" t="str">
            <v>CFG(Pull)</v>
          </cell>
          <cell r="AX275" t="str">
            <v>CFG(Enabled)</v>
          </cell>
          <cell r="AZ275" t="str">
            <v>CFG(CMOS)</v>
          </cell>
          <cell r="BB275" t="str">
            <v>NA</v>
          </cell>
          <cell r="BD275" t="str">
            <v>CFG(II_OFF)</v>
          </cell>
          <cell r="BF275" t="str">
            <v>CFG(LPDDR2)</v>
          </cell>
          <cell r="BH275" t="str">
            <v>NA</v>
          </cell>
          <cell r="BW275">
            <v>2692.7249999999999</v>
          </cell>
          <cell r="BX275">
            <v>-1840.5</v>
          </cell>
          <cell r="CI275" t="str">
            <v>DRAM_SDBA0</v>
          </cell>
        </row>
        <row r="276">
          <cell r="C276" t="str">
            <v>dram_cs0</v>
          </cell>
          <cell r="E276" t="str">
            <v>GPIO</v>
          </cell>
          <cell r="I276" t="str">
            <v>mmdc</v>
          </cell>
          <cell r="J276" t="str">
            <v>DRAM_CS[0]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No</v>
          </cell>
          <cell r="AL276" t="str">
            <v>NA</v>
          </cell>
          <cell r="AN276" t="str">
            <v>CFG(R0DIV6)</v>
          </cell>
          <cell r="AP276" t="str">
            <v>NA</v>
          </cell>
          <cell r="AR276" t="str">
            <v>CFG(Disabled)</v>
          </cell>
          <cell r="AT276" t="str">
            <v>100KOhm PU</v>
          </cell>
          <cell r="AV276" t="str">
            <v>CFG(Pull)</v>
          </cell>
          <cell r="AX276" t="str">
            <v>CFG(Enabled)</v>
          </cell>
          <cell r="AZ276" t="str">
            <v>CFG(CMOS)</v>
          </cell>
          <cell r="BB276" t="str">
            <v>NA</v>
          </cell>
          <cell r="BD276" t="str">
            <v>CFG(II_OFF)</v>
          </cell>
          <cell r="BF276" t="str">
            <v>CFG(LPDDR2)</v>
          </cell>
          <cell r="BH276" t="str">
            <v>NA</v>
          </cell>
          <cell r="BW276">
            <v>2692.7249999999999</v>
          </cell>
          <cell r="BX276">
            <v>-2134.5</v>
          </cell>
          <cell r="CI276" t="str">
            <v>DRAM_CS0</v>
          </cell>
        </row>
        <row r="277">
          <cell r="C277" t="str">
            <v>dram_sdwe</v>
          </cell>
          <cell r="E277" t="str">
            <v>GPIO</v>
          </cell>
          <cell r="I277" t="str">
            <v>mmdc</v>
          </cell>
          <cell r="J277" t="str">
            <v>DRAM_SDWE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 t="str">
            <v>No</v>
          </cell>
          <cell r="AL277" t="str">
            <v>NA</v>
          </cell>
          <cell r="AN277" t="str">
            <v>CFG(R0DIV6)</v>
          </cell>
          <cell r="AP277" t="str">
            <v>NA</v>
          </cell>
          <cell r="AR277" t="str">
            <v>CFG(Disabled)</v>
          </cell>
          <cell r="AT277" t="str">
            <v>100KOhm PU</v>
          </cell>
          <cell r="AV277" t="str">
            <v>CFG(Pull)</v>
          </cell>
          <cell r="AX277" t="str">
            <v>CFG(Enabled)</v>
          </cell>
          <cell r="AZ277" t="str">
            <v>CFG(CMOS)</v>
          </cell>
          <cell r="BB277" t="str">
            <v>NA</v>
          </cell>
          <cell r="BD277" t="str">
            <v>CFG(II_OFF)</v>
          </cell>
          <cell r="BF277" t="str">
            <v>CFG(LPDDR2)</v>
          </cell>
          <cell r="BH277" t="str">
            <v>NA</v>
          </cell>
          <cell r="BW277">
            <v>2692.7249999999999</v>
          </cell>
          <cell r="BX277">
            <v>-1038.5</v>
          </cell>
          <cell r="CI277" t="str">
            <v>DRAM_SDWE</v>
          </cell>
        </row>
        <row r="278">
          <cell r="C278" t="str">
            <v>dram_sdodt0</v>
          </cell>
          <cell r="E278" t="str">
            <v>GPIO</v>
          </cell>
          <cell r="I278" t="str">
            <v>mmdc</v>
          </cell>
          <cell r="J278" t="str">
            <v>DRAM_ODT[0]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 t="str">
            <v>No</v>
          </cell>
          <cell r="AL278" t="str">
            <v>NA</v>
          </cell>
          <cell r="AN278" t="str">
            <v>CFG(R0DIV6)</v>
          </cell>
          <cell r="AP278" t="str">
            <v>NA</v>
          </cell>
          <cell r="AR278" t="str">
            <v>CFG(Disabled)</v>
          </cell>
          <cell r="AT278" t="str">
            <v>CFG(100KOhm PD)</v>
          </cell>
          <cell r="AV278" t="str">
            <v>CFG(Pull)</v>
          </cell>
          <cell r="AX278" t="str">
            <v>CFG(Enabled)</v>
          </cell>
          <cell r="AZ278" t="str">
            <v>CFG(CMOS)</v>
          </cell>
          <cell r="BB278" t="str">
            <v>NA</v>
          </cell>
          <cell r="BD278" t="str">
            <v>CFG(II_OFF)</v>
          </cell>
          <cell r="BF278" t="str">
            <v>CFG(LPDDR2)</v>
          </cell>
          <cell r="BH278" t="str">
            <v>CFG(0)</v>
          </cell>
          <cell r="BW278">
            <v>2692.7249999999999</v>
          </cell>
          <cell r="BX278">
            <v>-1132.5</v>
          </cell>
          <cell r="CI278" t="str">
            <v>DRAM_SDODT0</v>
          </cell>
        </row>
        <row r="279">
          <cell r="C279" t="str">
            <v>nvcc_dram__23</v>
          </cell>
          <cell r="E279" t="str">
            <v>NOISY_POWER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NA</v>
          </cell>
          <cell r="AL279" t="str">
            <v>NA</v>
          </cell>
          <cell r="AN279" t="str">
            <v>NA</v>
          </cell>
          <cell r="AP279" t="str">
            <v>NA</v>
          </cell>
          <cell r="AR279" t="str">
            <v>NA</v>
          </cell>
          <cell r="AT279" t="str">
            <v>NA</v>
          </cell>
          <cell r="AV279" t="str">
            <v>NA</v>
          </cell>
          <cell r="AX279" t="str">
            <v>NA</v>
          </cell>
          <cell r="AZ279" t="str">
            <v>NA</v>
          </cell>
          <cell r="BB279" t="str">
            <v>NA</v>
          </cell>
          <cell r="BD279" t="str">
            <v>NA</v>
          </cell>
          <cell r="BF279" t="str">
            <v>NA</v>
          </cell>
          <cell r="BH279" t="str">
            <v>NA</v>
          </cell>
          <cell r="BW279">
            <v>2692.7249999999999</v>
          </cell>
          <cell r="BX279">
            <v>-330.5</v>
          </cell>
          <cell r="CI279" t="str">
            <v>NVCC_DRAM</v>
          </cell>
        </row>
        <row r="280">
          <cell r="C280" t="str">
            <v>dram_cas</v>
          </cell>
          <cell r="E280" t="str">
            <v>GPIO</v>
          </cell>
          <cell r="I280" t="str">
            <v>mmdc</v>
          </cell>
          <cell r="J280" t="str">
            <v>DRAM_CAS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 t="str">
            <v>No</v>
          </cell>
          <cell r="AL280" t="str">
            <v>NA</v>
          </cell>
          <cell r="AN280" t="str">
            <v>CFG(R0DIV6)</v>
          </cell>
          <cell r="AP280" t="str">
            <v>NA</v>
          </cell>
          <cell r="AR280" t="str">
            <v>CFG(Disabled)</v>
          </cell>
          <cell r="AT280" t="str">
            <v>100KOhm PU</v>
          </cell>
          <cell r="AV280" t="str">
            <v>CFG(Pull)</v>
          </cell>
          <cell r="AX280" t="str">
            <v>CFG(Enabled)</v>
          </cell>
          <cell r="AZ280" t="str">
            <v>CFG(CMOS)</v>
          </cell>
          <cell r="BB280" t="str">
            <v>NA</v>
          </cell>
          <cell r="BD280" t="str">
            <v>CFG(II_OFF)</v>
          </cell>
          <cell r="BF280" t="str">
            <v>CFG(LPDDR2)</v>
          </cell>
          <cell r="BH280" t="str">
            <v>CFG(0)</v>
          </cell>
          <cell r="BW280">
            <v>2692.7249999999999</v>
          </cell>
          <cell r="BX280">
            <v>-2185.5</v>
          </cell>
          <cell r="CI280" t="str">
            <v>DRAM_CAS</v>
          </cell>
        </row>
        <row r="281">
          <cell r="C281" t="str">
            <v>dram_sdodt1</v>
          </cell>
          <cell r="E281" t="str">
            <v>GPIO</v>
          </cell>
          <cell r="I281" t="str">
            <v>mmdc</v>
          </cell>
          <cell r="J281" t="str">
            <v>DRAM_ODT[1]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 t="str">
            <v>No</v>
          </cell>
          <cell r="AL281" t="str">
            <v>NA</v>
          </cell>
          <cell r="AN281" t="str">
            <v>CFG(R0DIV6)</v>
          </cell>
          <cell r="AP281" t="str">
            <v>NA</v>
          </cell>
          <cell r="AR281" t="str">
            <v>CFG(Disabled)</v>
          </cell>
          <cell r="AT281" t="str">
            <v>CFG(100KOhm PD)</v>
          </cell>
          <cell r="AV281" t="str">
            <v>CFG(Pull)</v>
          </cell>
          <cell r="AX281" t="str">
            <v>CFG(Enabled)</v>
          </cell>
          <cell r="AZ281" t="str">
            <v>CFG(CMOS)</v>
          </cell>
          <cell r="BB281" t="str">
            <v>NA</v>
          </cell>
          <cell r="BD281" t="str">
            <v>CFG(II_OFF)</v>
          </cell>
          <cell r="BF281" t="str">
            <v>CFG(LPDDR2)</v>
          </cell>
          <cell r="BH281" t="str">
            <v>CFG(0)</v>
          </cell>
          <cell r="BW281">
            <v>2692.7249999999999</v>
          </cell>
          <cell r="BX281">
            <v>-1085.5</v>
          </cell>
          <cell r="CI281" t="str">
            <v>DRAM_SDODT1</v>
          </cell>
        </row>
        <row r="282">
          <cell r="C282" t="str">
            <v>dram_a13</v>
          </cell>
          <cell r="E282" t="str">
            <v>GPIO</v>
          </cell>
          <cell r="I282" t="str">
            <v>mmdc</v>
          </cell>
          <cell r="J282" t="str">
            <v>DRAM_A[13]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 t="str">
            <v>No</v>
          </cell>
          <cell r="AL282" t="str">
            <v>NA</v>
          </cell>
          <cell r="AN282" t="str">
            <v>CFG(R0DIV6)</v>
          </cell>
          <cell r="AP282" t="str">
            <v>NA</v>
          </cell>
          <cell r="AR282" t="str">
            <v>CFG(Disabled)</v>
          </cell>
          <cell r="AT282" t="str">
            <v>100KOhm PU</v>
          </cell>
          <cell r="AV282" t="str">
            <v>CFG(Pull)</v>
          </cell>
          <cell r="AX282" t="str">
            <v>CFG(Enabled)</v>
          </cell>
          <cell r="AZ282" t="str">
            <v>CFG(CMOS)</v>
          </cell>
          <cell r="BB282" t="str">
            <v>NA</v>
          </cell>
          <cell r="BD282" t="str">
            <v>CFG(II_OFF)</v>
          </cell>
          <cell r="BF282" t="str">
            <v>CFG(LPDDR2)</v>
          </cell>
          <cell r="BH282" t="str">
            <v>CFG(0)</v>
          </cell>
          <cell r="BW282">
            <v>2692.7249999999999</v>
          </cell>
          <cell r="BX282">
            <v>-2515</v>
          </cell>
          <cell r="CI282" t="str">
            <v>DRAM_A13</v>
          </cell>
        </row>
        <row r="283">
          <cell r="C283" t="str">
            <v>dram_cs1</v>
          </cell>
          <cell r="E283" t="str">
            <v>GPIO</v>
          </cell>
          <cell r="I283" t="str">
            <v>mmdc</v>
          </cell>
          <cell r="J283" t="str">
            <v>DRAM_CS[1]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 t="str">
            <v>No</v>
          </cell>
          <cell r="AL283" t="str">
            <v>NA</v>
          </cell>
          <cell r="AN283" t="str">
            <v>CFG(R0DIV6)</v>
          </cell>
          <cell r="AP283" t="str">
            <v>NA</v>
          </cell>
          <cell r="AR283" t="str">
            <v>CFG(Disabled)</v>
          </cell>
          <cell r="AT283" t="str">
            <v>100KOhm PU</v>
          </cell>
          <cell r="AV283" t="str">
            <v>CFG(Pull)</v>
          </cell>
          <cell r="AX283" t="str">
            <v>CFG(Enabled)</v>
          </cell>
          <cell r="AZ283" t="str">
            <v>CFG(CMOS)</v>
          </cell>
          <cell r="BB283" t="str">
            <v>NA</v>
          </cell>
          <cell r="BD283" t="str">
            <v>CFG(II_OFF)</v>
          </cell>
          <cell r="BF283" t="str">
            <v>CFG(LPDDR2)</v>
          </cell>
          <cell r="BH283" t="str">
            <v>CFG(0)</v>
          </cell>
          <cell r="BW283">
            <v>2692.7249999999999</v>
          </cell>
          <cell r="BX283">
            <v>-1982.5</v>
          </cell>
          <cell r="CI283" t="str">
            <v>DRAM_CS1</v>
          </cell>
        </row>
        <row r="284">
          <cell r="C284" t="str">
            <v>zqpad</v>
          </cell>
          <cell r="E284" t="str">
            <v>GPIO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 t="str">
            <v>NA</v>
          </cell>
          <cell r="AL284" t="str">
            <v>NA</v>
          </cell>
          <cell r="AN284" t="str">
            <v>NA</v>
          </cell>
          <cell r="AP284" t="str">
            <v>NA</v>
          </cell>
          <cell r="AR284" t="str">
            <v>NA</v>
          </cell>
          <cell r="AT284" t="str">
            <v>NA</v>
          </cell>
          <cell r="AV284" t="str">
            <v>NA</v>
          </cell>
          <cell r="AX284" t="str">
            <v>NA</v>
          </cell>
          <cell r="AZ284" t="str">
            <v>NA</v>
          </cell>
          <cell r="BB284" t="str">
            <v>NA</v>
          </cell>
          <cell r="BD284" t="str">
            <v>NA</v>
          </cell>
          <cell r="BF284" t="str">
            <v>NA</v>
          </cell>
          <cell r="BH284" t="str">
            <v>NA</v>
          </cell>
          <cell r="BW284">
            <v>2692.7249999999999</v>
          </cell>
          <cell r="BX284">
            <v>-2238.5</v>
          </cell>
          <cell r="CI284" t="str">
            <v>ZQPAD</v>
          </cell>
        </row>
        <row r="285">
          <cell r="C285" t="str">
            <v>nvcc_dram__24</v>
          </cell>
          <cell r="E285" t="str">
            <v>NOISY_POWER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 t="str">
            <v>NA</v>
          </cell>
          <cell r="AL285" t="str">
            <v>NA</v>
          </cell>
          <cell r="AN285" t="str">
            <v>NA</v>
          </cell>
          <cell r="AP285" t="str">
            <v>NA</v>
          </cell>
          <cell r="AR285" t="str">
            <v>NA</v>
          </cell>
          <cell r="AT285" t="str">
            <v>NA</v>
          </cell>
          <cell r="AV285" t="str">
            <v>NA</v>
          </cell>
          <cell r="AX285" t="str">
            <v>NA</v>
          </cell>
          <cell r="AZ285" t="str">
            <v>NA</v>
          </cell>
          <cell r="BB285" t="str">
            <v>NA</v>
          </cell>
          <cell r="BD285" t="str">
            <v>NA</v>
          </cell>
          <cell r="BF285" t="str">
            <v>NA</v>
          </cell>
          <cell r="BH285" t="str">
            <v>NA</v>
          </cell>
          <cell r="BW285">
            <v>2692.7249999999999</v>
          </cell>
          <cell r="BX285">
            <v>-94</v>
          </cell>
          <cell r="CI285" t="str">
            <v>NVCC_DRAM</v>
          </cell>
        </row>
        <row r="286">
          <cell r="C286" t="str">
            <v>dram_d36</v>
          </cell>
          <cell r="E286" t="str">
            <v>GPIO</v>
          </cell>
          <cell r="I286" t="str">
            <v>mmdc</v>
          </cell>
          <cell r="J286" t="str">
            <v>DRAM_D[36]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 t="str">
            <v>No</v>
          </cell>
          <cell r="AL286" t="str">
            <v>NA</v>
          </cell>
          <cell r="AN286" t="str">
            <v>CFG(R0DIV6)</v>
          </cell>
          <cell r="AP286" t="str">
            <v>NA</v>
          </cell>
          <cell r="AR286" t="str">
            <v>CFG(Disabled)</v>
          </cell>
          <cell r="AT286" t="str">
            <v>100KOhm PU</v>
          </cell>
          <cell r="AV286" t="str">
            <v>CFG(Pull)</v>
          </cell>
          <cell r="AX286" t="str">
            <v>CFG(Enabled)</v>
          </cell>
          <cell r="AZ286" t="str">
            <v>CFG(CMOS)</v>
          </cell>
          <cell r="BB286" t="str">
            <v>NA</v>
          </cell>
          <cell r="BD286" t="str">
            <v>CFG(II_OFF)</v>
          </cell>
          <cell r="BF286" t="str">
            <v>CFG(LPDDR2)</v>
          </cell>
          <cell r="BH286" t="str">
            <v>CFG(0)</v>
          </cell>
          <cell r="BW286">
            <v>894</v>
          </cell>
          <cell r="BX286">
            <v>-2792.7249999999999</v>
          </cell>
          <cell r="CI286" t="str">
            <v>DRAM_D36</v>
          </cell>
        </row>
        <row r="287">
          <cell r="C287" t="str">
            <v>nvcc_dram2p5__4</v>
          </cell>
          <cell r="E287" t="str">
            <v>NOISY_POWER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 t="str">
            <v>NA</v>
          </cell>
          <cell r="AL287" t="str">
            <v>NA</v>
          </cell>
          <cell r="AN287" t="str">
            <v>NA</v>
          </cell>
          <cell r="AP287" t="str">
            <v>NA</v>
          </cell>
          <cell r="AR287" t="str">
            <v>NA</v>
          </cell>
          <cell r="AT287" t="str">
            <v>NA</v>
          </cell>
          <cell r="AV287" t="str">
            <v>NA</v>
          </cell>
          <cell r="AX287" t="str">
            <v>NA</v>
          </cell>
          <cell r="AZ287" t="str">
            <v>NA</v>
          </cell>
          <cell r="BB287" t="str">
            <v>NA</v>
          </cell>
          <cell r="BD287" t="str">
            <v>NA</v>
          </cell>
          <cell r="BF287" t="str">
            <v>NA</v>
          </cell>
          <cell r="BH287" t="str">
            <v>NA</v>
          </cell>
          <cell r="BW287">
            <v>236</v>
          </cell>
          <cell r="BX287">
            <v>-2792.7249999999999</v>
          </cell>
          <cell r="CI287" t="str">
            <v>NVCC_DRAM2P5</v>
          </cell>
        </row>
        <row r="288">
          <cell r="C288" t="str">
            <v>pfill_calib__6</v>
          </cell>
          <cell r="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 t="str">
            <v>NA</v>
          </cell>
          <cell r="AL288" t="str">
            <v>NA</v>
          </cell>
          <cell r="AN288" t="str">
            <v>NA</v>
          </cell>
          <cell r="AP288" t="str">
            <v>NA</v>
          </cell>
          <cell r="AR288" t="str">
            <v>NA</v>
          </cell>
          <cell r="AT288" t="str">
            <v>NA</v>
          </cell>
          <cell r="AV288" t="str">
            <v>NA</v>
          </cell>
          <cell r="AX288" t="str">
            <v>NA</v>
          </cell>
          <cell r="AZ288" t="str">
            <v>NA</v>
          </cell>
          <cell r="BB288" t="str">
            <v>NA</v>
          </cell>
          <cell r="BD288" t="str">
            <v>NA</v>
          </cell>
          <cell r="BF288" t="str">
            <v>NA</v>
          </cell>
          <cell r="BH288" t="str">
            <v>NA</v>
          </cell>
          <cell r="BW288">
            <v>-1995</v>
          </cell>
          <cell r="BX288">
            <v>-2792.7249999999999</v>
          </cell>
          <cell r="CI288">
            <v>0</v>
          </cell>
        </row>
        <row r="289">
          <cell r="C289" t="str">
            <v>dram_d32</v>
          </cell>
          <cell r="E289" t="str">
            <v>GPIO</v>
          </cell>
          <cell r="I289" t="str">
            <v>mmdc</v>
          </cell>
          <cell r="J289" t="str">
            <v>DRAM_D[32]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 t="str">
            <v>No</v>
          </cell>
          <cell r="AL289" t="str">
            <v>NA</v>
          </cell>
          <cell r="AN289" t="str">
            <v>CFG(R0DIV6)</v>
          </cell>
          <cell r="AP289" t="str">
            <v>NA</v>
          </cell>
          <cell r="AR289" t="str">
            <v>CFG(Disabled)</v>
          </cell>
          <cell r="AT289" t="str">
            <v>100KOhm PU</v>
          </cell>
          <cell r="AV289" t="str">
            <v>CFG(Pull)</v>
          </cell>
          <cell r="AX289" t="str">
            <v>CFG(Enabled)</v>
          </cell>
          <cell r="AZ289" t="str">
            <v>CFG(CMOS)</v>
          </cell>
          <cell r="BB289" t="str">
            <v>NA</v>
          </cell>
          <cell r="BD289" t="str">
            <v>CFG(II_OFF)</v>
          </cell>
          <cell r="BF289" t="str">
            <v>CFG(LPDDR2)</v>
          </cell>
          <cell r="BH289" t="str">
            <v>CFG(0)</v>
          </cell>
          <cell r="BW289">
            <v>894</v>
          </cell>
          <cell r="BX289">
            <v>-2792.7249999999999</v>
          </cell>
          <cell r="CI289" t="str">
            <v>DRAM_D32</v>
          </cell>
        </row>
        <row r="290">
          <cell r="C290" t="str">
            <v>dram_d37</v>
          </cell>
          <cell r="E290" t="str">
            <v>GPIO</v>
          </cell>
          <cell r="I290" t="str">
            <v>mmdc</v>
          </cell>
          <cell r="J290" t="str">
            <v>DRAM_D[37]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 t="str">
            <v>No</v>
          </cell>
          <cell r="AL290" t="str">
            <v>NA</v>
          </cell>
          <cell r="AN290" t="str">
            <v>CFG(R0DIV6)</v>
          </cell>
          <cell r="AP290" t="str">
            <v>NA</v>
          </cell>
          <cell r="AR290" t="str">
            <v>CFG(Disabled)</v>
          </cell>
          <cell r="AT290" t="str">
            <v>100KOhm PU</v>
          </cell>
          <cell r="AV290" t="str">
            <v>CFG(Pull)</v>
          </cell>
          <cell r="AX290" t="str">
            <v>CFG(Enabled)</v>
          </cell>
          <cell r="AZ290" t="str">
            <v>CFG(CMOS)</v>
          </cell>
          <cell r="BB290" t="str">
            <v>NA</v>
          </cell>
          <cell r="BD290" t="str">
            <v>CFG(II_OFF)</v>
          </cell>
          <cell r="BF290" t="str">
            <v>CFG(LPDDR2)</v>
          </cell>
          <cell r="BH290" t="str">
            <v>CFG(0)</v>
          </cell>
          <cell r="BW290">
            <v>894</v>
          </cell>
          <cell r="BX290">
            <v>-2792.7249999999999</v>
          </cell>
          <cell r="CI290" t="str">
            <v>DRAM_D37</v>
          </cell>
        </row>
        <row r="291">
          <cell r="C291" t="str">
            <v>dram_d33</v>
          </cell>
          <cell r="E291" t="str">
            <v>GPIO</v>
          </cell>
          <cell r="I291" t="str">
            <v>mmdc</v>
          </cell>
          <cell r="J291" t="str">
            <v>DRAM_D[33]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 t="str">
            <v>No</v>
          </cell>
          <cell r="AL291" t="str">
            <v>NA</v>
          </cell>
          <cell r="AN291" t="str">
            <v>CFG(R0DIV6)</v>
          </cell>
          <cell r="AP291" t="str">
            <v>NA</v>
          </cell>
          <cell r="AR291" t="str">
            <v>CFG(Disabled)</v>
          </cell>
          <cell r="AT291" t="str">
            <v>100KOhm PU</v>
          </cell>
          <cell r="AV291" t="str">
            <v>CFG(Pull)</v>
          </cell>
          <cell r="AX291" t="str">
            <v>CFG(Enabled)</v>
          </cell>
          <cell r="AZ291" t="str">
            <v>CFG(CMOS)</v>
          </cell>
          <cell r="BB291" t="str">
            <v>NA</v>
          </cell>
          <cell r="BD291" t="str">
            <v>CFG(II_OFF)</v>
          </cell>
          <cell r="BF291" t="str">
            <v>CFG(LPDDR2)</v>
          </cell>
          <cell r="BH291" t="str">
            <v>CFG(0)</v>
          </cell>
          <cell r="BW291">
            <v>894</v>
          </cell>
          <cell r="BX291">
            <v>-2792.7249999999999</v>
          </cell>
          <cell r="CI291" t="str">
            <v>DRAM_D33</v>
          </cell>
        </row>
        <row r="292">
          <cell r="C292" t="str">
            <v>nvcc_dram__25</v>
          </cell>
          <cell r="E292" t="str">
            <v>NOISY_POWER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 t="str">
            <v>NA</v>
          </cell>
          <cell r="AL292" t="str">
            <v>NA</v>
          </cell>
          <cell r="AN292" t="str">
            <v>NA</v>
          </cell>
          <cell r="AP292" t="str">
            <v>NA</v>
          </cell>
          <cell r="AR292" t="str">
            <v>NA</v>
          </cell>
          <cell r="AT292" t="str">
            <v>NA</v>
          </cell>
          <cell r="AV292" t="str">
            <v>NA</v>
          </cell>
          <cell r="AX292" t="str">
            <v>NA</v>
          </cell>
          <cell r="AZ292" t="str">
            <v>NA</v>
          </cell>
          <cell r="BB292" t="str">
            <v>NA</v>
          </cell>
          <cell r="BD292" t="str">
            <v>NA</v>
          </cell>
          <cell r="BF292" t="str">
            <v>NA</v>
          </cell>
          <cell r="BH292" t="str">
            <v>NA</v>
          </cell>
          <cell r="BW292">
            <v>2692.7249999999999</v>
          </cell>
          <cell r="BX292">
            <v>472</v>
          </cell>
          <cell r="CI292" t="str">
            <v>NVCC_DRAM</v>
          </cell>
        </row>
        <row r="293">
          <cell r="C293" t="str">
            <v>dram_sdqs4</v>
          </cell>
          <cell r="E293" t="str">
            <v>GPIO</v>
          </cell>
          <cell r="I293" t="str">
            <v>mmdc</v>
          </cell>
          <cell r="J293" t="str">
            <v>DRAM_SDQS[4]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 t="str">
            <v>No</v>
          </cell>
          <cell r="AL293" t="str">
            <v>NA</v>
          </cell>
          <cell r="AN293" t="str">
            <v>CFG(R0DIV6)</v>
          </cell>
          <cell r="AP293" t="str">
            <v>NA</v>
          </cell>
          <cell r="AR293" t="str">
            <v>CFG(Disabled)</v>
          </cell>
          <cell r="AT293" t="str">
            <v>CFG(100KOhm PD)</v>
          </cell>
          <cell r="AV293" t="str">
            <v>CFG(Pull)</v>
          </cell>
          <cell r="AX293" t="str">
            <v>CFG(Disabled)</v>
          </cell>
          <cell r="AZ293" t="str">
            <v>CFG(CMOS)</v>
          </cell>
          <cell r="BB293" t="str">
            <v>NA</v>
          </cell>
          <cell r="BD293" t="str">
            <v>CFG(II_OFF)</v>
          </cell>
          <cell r="BF293" t="str">
            <v>CFG(LPDDR2)</v>
          </cell>
          <cell r="BH293" t="str">
            <v>NA</v>
          </cell>
          <cell r="BW293">
            <v>2692.7249999999999</v>
          </cell>
          <cell r="BX293">
            <v>-519</v>
          </cell>
          <cell r="CI293" t="str">
            <v>DRAM_SDQS4</v>
          </cell>
        </row>
        <row r="294">
          <cell r="C294" t="str">
            <v>dram_sdqs4</v>
          </cell>
          <cell r="E294">
            <v>0</v>
          </cell>
          <cell r="J294" t="str">
            <v>padn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 t="e">
            <v>#N/A</v>
          </cell>
          <cell r="AL294" t="str">
            <v>NA</v>
          </cell>
          <cell r="AN294" t="str">
            <v>NA</v>
          </cell>
          <cell r="AP294" t="str">
            <v>NA</v>
          </cell>
          <cell r="AR294" t="str">
            <v>NA</v>
          </cell>
          <cell r="AT294" t="str">
            <v>NA</v>
          </cell>
          <cell r="AV294" t="str">
            <v>NA</v>
          </cell>
          <cell r="AX294" t="str">
            <v>NA</v>
          </cell>
          <cell r="AZ294" t="str">
            <v>NA</v>
          </cell>
          <cell r="BB294" t="str">
            <v>NA</v>
          </cell>
          <cell r="BD294" t="str">
            <v>NA</v>
          </cell>
          <cell r="BF294" t="str">
            <v>NA</v>
          </cell>
          <cell r="BH294" t="str">
            <v>NA</v>
          </cell>
          <cell r="BW294">
            <v>2692.7249999999999</v>
          </cell>
          <cell r="BX294">
            <v>-472</v>
          </cell>
          <cell r="CI294" t="str">
            <v>DRAM_SDQS4_B</v>
          </cell>
        </row>
        <row r="295">
          <cell r="C295" t="str">
            <v>dram_dqm4</v>
          </cell>
          <cell r="E295" t="str">
            <v>GPIO</v>
          </cell>
          <cell r="I295" t="str">
            <v>mmdc</v>
          </cell>
          <cell r="J295" t="str">
            <v>DRAM_DQM[4]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 t="str">
            <v>No</v>
          </cell>
          <cell r="AL295" t="str">
            <v>NA</v>
          </cell>
          <cell r="AN295" t="str">
            <v>CFG(R0DIV6)</v>
          </cell>
          <cell r="AP295" t="str">
            <v>NA</v>
          </cell>
          <cell r="AR295" t="str">
            <v>CFG(Disabled)</v>
          </cell>
          <cell r="AT295" t="str">
            <v>100KOhm PU</v>
          </cell>
          <cell r="AV295" t="str">
            <v>CFG(Pull)</v>
          </cell>
          <cell r="AX295" t="str">
            <v>CFG(Enabled)</v>
          </cell>
          <cell r="AZ295" t="str">
            <v>CFG(CMOS)</v>
          </cell>
          <cell r="BB295" t="str">
            <v>NA</v>
          </cell>
          <cell r="BD295" t="str">
            <v>CFG(II_OFF)</v>
          </cell>
          <cell r="BF295" t="str">
            <v>CFG(LPDDR2)</v>
          </cell>
          <cell r="BH295" t="str">
            <v>CFG(0)</v>
          </cell>
          <cell r="BW295">
            <v>2692.7249999999999</v>
          </cell>
          <cell r="BX295">
            <v>-235.5</v>
          </cell>
          <cell r="CI295" t="str">
            <v>DRAM_DQM4</v>
          </cell>
        </row>
        <row r="296">
          <cell r="C296" t="str">
            <v>nvcc_dram__26</v>
          </cell>
          <cell r="E296" t="str">
            <v>NOISY_POWER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NA</v>
          </cell>
          <cell r="AL296" t="str">
            <v>NA</v>
          </cell>
          <cell r="AN296" t="str">
            <v>NA</v>
          </cell>
          <cell r="AP296" t="str">
            <v>NA</v>
          </cell>
          <cell r="AR296" t="str">
            <v>NA</v>
          </cell>
          <cell r="AT296" t="str">
            <v>NA</v>
          </cell>
          <cell r="AV296" t="str">
            <v>NA</v>
          </cell>
          <cell r="AX296" t="str">
            <v>NA</v>
          </cell>
          <cell r="AZ296" t="str">
            <v>NA</v>
          </cell>
          <cell r="BB296" t="str">
            <v>NA</v>
          </cell>
          <cell r="BD296" t="str">
            <v>NA</v>
          </cell>
          <cell r="BF296" t="str">
            <v>NA</v>
          </cell>
          <cell r="BH296" t="str">
            <v>NA</v>
          </cell>
          <cell r="BW296">
            <v>2692.7249999999999</v>
          </cell>
          <cell r="BX296">
            <v>519.5</v>
          </cell>
          <cell r="CI296" t="str">
            <v>NVCC_DRAM</v>
          </cell>
        </row>
        <row r="297">
          <cell r="C297" t="str">
            <v>dram_d34</v>
          </cell>
          <cell r="E297" t="str">
            <v>GPIO</v>
          </cell>
          <cell r="I297" t="str">
            <v>mmdc</v>
          </cell>
          <cell r="J297" t="str">
            <v>DRAM_D[34]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 t="str">
            <v>No</v>
          </cell>
          <cell r="AL297" t="str">
            <v>NA</v>
          </cell>
          <cell r="AN297" t="str">
            <v>CFG(R0DIV6)</v>
          </cell>
          <cell r="AP297" t="str">
            <v>NA</v>
          </cell>
          <cell r="AR297" t="str">
            <v>CFG(Disabled)</v>
          </cell>
          <cell r="AT297" t="str">
            <v>100KOhm PU</v>
          </cell>
          <cell r="AV297" t="str">
            <v>CFG(Pull)</v>
          </cell>
          <cell r="AX297" t="str">
            <v>CFG(Enabled)</v>
          </cell>
          <cell r="AZ297" t="str">
            <v>CFG(CMOS)</v>
          </cell>
          <cell r="BB297" t="str">
            <v>NA</v>
          </cell>
          <cell r="BD297" t="str">
            <v>CFG(II_OFF)</v>
          </cell>
          <cell r="BF297" t="str">
            <v>CFG(LPDDR2)</v>
          </cell>
          <cell r="BH297" t="str">
            <v>CFG(0)</v>
          </cell>
          <cell r="BW297">
            <v>894</v>
          </cell>
          <cell r="BX297">
            <v>-2792.7249999999999</v>
          </cell>
          <cell r="CI297" t="str">
            <v>DRAM_D34</v>
          </cell>
        </row>
        <row r="298">
          <cell r="C298" t="str">
            <v>dram_d35</v>
          </cell>
          <cell r="E298" t="str">
            <v>GPIO</v>
          </cell>
          <cell r="I298" t="str">
            <v>mmdc</v>
          </cell>
          <cell r="J298" t="str">
            <v>DRAM_D[35]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 t="str">
            <v>No</v>
          </cell>
          <cell r="AL298" t="str">
            <v>NA</v>
          </cell>
          <cell r="AN298" t="str">
            <v>CFG(R0DIV6)</v>
          </cell>
          <cell r="AP298" t="str">
            <v>NA</v>
          </cell>
          <cell r="AR298" t="str">
            <v>CFG(Disabled)</v>
          </cell>
          <cell r="AT298" t="str">
            <v>100KOhm PU</v>
          </cell>
          <cell r="AV298" t="str">
            <v>CFG(Pull)</v>
          </cell>
          <cell r="AX298" t="str">
            <v>CFG(Enabled)</v>
          </cell>
          <cell r="AZ298" t="str">
            <v>CFG(CMOS)</v>
          </cell>
          <cell r="BB298" t="str">
            <v>NA</v>
          </cell>
          <cell r="BD298" t="str">
            <v>CFG(II_OFF)</v>
          </cell>
          <cell r="BF298" t="str">
            <v>CFG(LPDDR2)</v>
          </cell>
          <cell r="BH298" t="str">
            <v>CFG(0)</v>
          </cell>
          <cell r="BW298">
            <v>894</v>
          </cell>
          <cell r="BX298">
            <v>-2792.7249999999999</v>
          </cell>
          <cell r="CI298" t="str">
            <v>DRAM_D35</v>
          </cell>
        </row>
        <row r="299">
          <cell r="C299" t="str">
            <v>dram_d38</v>
          </cell>
          <cell r="E299" t="str">
            <v>GPIO</v>
          </cell>
          <cell r="I299" t="str">
            <v>mmdc</v>
          </cell>
          <cell r="J299" t="str">
            <v>DRAM_D[38]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No</v>
          </cell>
          <cell r="AL299" t="str">
            <v>NA</v>
          </cell>
          <cell r="AN299" t="str">
            <v>CFG(R0DIV6)</v>
          </cell>
          <cell r="AP299" t="str">
            <v>NA</v>
          </cell>
          <cell r="AR299" t="str">
            <v>CFG(Disabled)</v>
          </cell>
          <cell r="AT299" t="str">
            <v>100KOhm PU</v>
          </cell>
          <cell r="AV299" t="str">
            <v>CFG(Pull)</v>
          </cell>
          <cell r="AX299" t="str">
            <v>CFG(Enabled)</v>
          </cell>
          <cell r="AZ299" t="str">
            <v>CFG(CMOS)</v>
          </cell>
          <cell r="BB299" t="str">
            <v>NA</v>
          </cell>
          <cell r="BD299" t="str">
            <v>CFG(II_OFF)</v>
          </cell>
          <cell r="BF299" t="str">
            <v>CFG(LPDDR2)</v>
          </cell>
          <cell r="BH299" t="str">
            <v>CFG(0)</v>
          </cell>
          <cell r="BW299">
            <v>894</v>
          </cell>
          <cell r="BX299">
            <v>-2792.7249999999999</v>
          </cell>
          <cell r="CI299" t="str">
            <v>DRAM_D38</v>
          </cell>
        </row>
        <row r="300">
          <cell r="C300" t="str">
            <v>nvcc_dram__27</v>
          </cell>
          <cell r="E300" t="str">
            <v>NOISY_POWER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 t="str">
            <v>NA</v>
          </cell>
          <cell r="AL300" t="str">
            <v>NA</v>
          </cell>
          <cell r="AN300" t="str">
            <v>NA</v>
          </cell>
          <cell r="AP300" t="str">
            <v>NA</v>
          </cell>
          <cell r="AR300" t="str">
            <v>NA</v>
          </cell>
          <cell r="AT300" t="str">
            <v>NA</v>
          </cell>
          <cell r="AV300" t="str">
            <v>NA</v>
          </cell>
          <cell r="AX300" t="str">
            <v>NA</v>
          </cell>
          <cell r="AZ300" t="str">
            <v>NA</v>
          </cell>
          <cell r="BB300" t="str">
            <v>NA</v>
          </cell>
          <cell r="BD300" t="str">
            <v>NA</v>
          </cell>
          <cell r="BF300" t="str">
            <v>NA</v>
          </cell>
          <cell r="BH300" t="str">
            <v>NA</v>
          </cell>
          <cell r="BW300">
            <v>847</v>
          </cell>
          <cell r="BX300">
            <v>-2792.7249999999999</v>
          </cell>
          <cell r="CI300" t="str">
            <v>NVCC_DRAM</v>
          </cell>
        </row>
        <row r="301">
          <cell r="C301" t="str">
            <v>dram_d39</v>
          </cell>
          <cell r="E301" t="str">
            <v>GPIO</v>
          </cell>
          <cell r="I301" t="str">
            <v>mmdc</v>
          </cell>
          <cell r="J301" t="str">
            <v>DRAM_D[39]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No</v>
          </cell>
          <cell r="AL301" t="str">
            <v>NA</v>
          </cell>
          <cell r="AN301" t="str">
            <v>CFG(R0DIV6)</v>
          </cell>
          <cell r="AP301" t="str">
            <v>NA</v>
          </cell>
          <cell r="AR301" t="str">
            <v>CFG(Disabled)</v>
          </cell>
          <cell r="AT301" t="str">
            <v>100KOhm PU</v>
          </cell>
          <cell r="AV301" t="str">
            <v>CFG(Pull)</v>
          </cell>
          <cell r="AX301" t="str">
            <v>CFG(Enabled)</v>
          </cell>
          <cell r="AZ301" t="str">
            <v>CFG(CMOS)</v>
          </cell>
          <cell r="BB301" t="str">
            <v>NA</v>
          </cell>
          <cell r="BD301" t="str">
            <v>CFG(II_OFF)</v>
          </cell>
          <cell r="BF301" t="str">
            <v>CFG(LPDDR2)</v>
          </cell>
          <cell r="BH301" t="str">
            <v>CFG(0)</v>
          </cell>
          <cell r="BW301">
            <v>894</v>
          </cell>
          <cell r="BX301">
            <v>-2792.7249999999999</v>
          </cell>
          <cell r="CI301" t="str">
            <v>DRAM_D39</v>
          </cell>
        </row>
        <row r="302">
          <cell r="C302" t="str">
            <v>dram_d40</v>
          </cell>
          <cell r="E302" t="str">
            <v>GPIO</v>
          </cell>
          <cell r="I302" t="str">
            <v>mmdc</v>
          </cell>
          <cell r="J302" t="str">
            <v>DRAM_D[40]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No</v>
          </cell>
          <cell r="AL302" t="str">
            <v>NA</v>
          </cell>
          <cell r="AN302" t="str">
            <v>CFG(R0DIV6)</v>
          </cell>
          <cell r="AP302" t="str">
            <v>NA</v>
          </cell>
          <cell r="AR302" t="str">
            <v>CFG(Disabled)</v>
          </cell>
          <cell r="AT302" t="str">
            <v>100KOhm PU</v>
          </cell>
          <cell r="AV302" t="str">
            <v>CFG(Pull)</v>
          </cell>
          <cell r="AX302" t="str">
            <v>CFG(Enabled)</v>
          </cell>
          <cell r="AZ302" t="str">
            <v>CFG(CMOS)</v>
          </cell>
          <cell r="BB302" t="str">
            <v>NA</v>
          </cell>
          <cell r="BD302" t="str">
            <v>CFG(II_OFF)</v>
          </cell>
          <cell r="BF302" t="str">
            <v>CFG(LPDDR2)</v>
          </cell>
          <cell r="BH302" t="str">
            <v>CFG(0)</v>
          </cell>
          <cell r="BW302">
            <v>894</v>
          </cell>
          <cell r="BX302">
            <v>-2792.7249999999999</v>
          </cell>
          <cell r="CI302" t="str">
            <v>DRAM_D40</v>
          </cell>
        </row>
        <row r="303">
          <cell r="C303" t="str">
            <v>dram_d44</v>
          </cell>
          <cell r="E303" t="str">
            <v>GPIO</v>
          </cell>
          <cell r="I303" t="str">
            <v>mmdc</v>
          </cell>
          <cell r="J303" t="str">
            <v>DRAM_D[44]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No</v>
          </cell>
          <cell r="AL303" t="str">
            <v>NA</v>
          </cell>
          <cell r="AN303" t="str">
            <v>CFG(R0DIV6)</v>
          </cell>
          <cell r="AP303" t="str">
            <v>NA</v>
          </cell>
          <cell r="AR303" t="str">
            <v>CFG(Disabled)</v>
          </cell>
          <cell r="AT303" t="str">
            <v>100KOhm PU</v>
          </cell>
          <cell r="AV303" t="str">
            <v>CFG(Pull)</v>
          </cell>
          <cell r="AX303" t="str">
            <v>CFG(Enabled)</v>
          </cell>
          <cell r="AZ303" t="str">
            <v>CFG(CMOS)</v>
          </cell>
          <cell r="BB303" t="str">
            <v>NA</v>
          </cell>
          <cell r="BD303" t="str">
            <v>CFG(II_OFF)</v>
          </cell>
          <cell r="BF303" t="str">
            <v>CFG(LPDDR2)</v>
          </cell>
          <cell r="BH303" t="str">
            <v>CFG(0)</v>
          </cell>
          <cell r="BW303">
            <v>894</v>
          </cell>
          <cell r="BX303">
            <v>-2792.7249999999999</v>
          </cell>
          <cell r="CI303" t="str">
            <v>DRAM_D44</v>
          </cell>
        </row>
        <row r="304">
          <cell r="C304" t="str">
            <v>nvcc_dram__28</v>
          </cell>
          <cell r="E304" t="str">
            <v>NOISY_POWER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NA</v>
          </cell>
          <cell r="AL304" t="str">
            <v>NA</v>
          </cell>
          <cell r="AN304" t="str">
            <v>NA</v>
          </cell>
          <cell r="AP304" t="str">
            <v>NA</v>
          </cell>
          <cell r="AR304" t="str">
            <v>NA</v>
          </cell>
          <cell r="AT304" t="str">
            <v>NA</v>
          </cell>
          <cell r="AV304" t="str">
            <v>NA</v>
          </cell>
          <cell r="AX304" t="str">
            <v>NA</v>
          </cell>
          <cell r="AZ304" t="str">
            <v>NA</v>
          </cell>
          <cell r="BB304" t="str">
            <v>NA</v>
          </cell>
          <cell r="BD304" t="str">
            <v>NA</v>
          </cell>
          <cell r="BF304" t="str">
            <v>NA</v>
          </cell>
          <cell r="BH304" t="str">
            <v>NA</v>
          </cell>
          <cell r="BW304">
            <v>2272</v>
          </cell>
          <cell r="BX304">
            <v>-2792.7249999999999</v>
          </cell>
          <cell r="CI304" t="str">
            <v>NVCC_DRAM</v>
          </cell>
        </row>
        <row r="305">
          <cell r="C305" t="str">
            <v>dram_sdqs5</v>
          </cell>
          <cell r="E305" t="str">
            <v>GPIO</v>
          </cell>
          <cell r="I305" t="str">
            <v>mmdc</v>
          </cell>
          <cell r="J305" t="str">
            <v>DRAM_SDQS[5]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No</v>
          </cell>
          <cell r="AL305" t="str">
            <v>NA</v>
          </cell>
          <cell r="AN305" t="str">
            <v>CFG(R0DIV6)</v>
          </cell>
          <cell r="AP305" t="str">
            <v>NA</v>
          </cell>
          <cell r="AR305" t="str">
            <v>CFG(Disabled)</v>
          </cell>
          <cell r="AT305" t="str">
            <v>CFG(100KOhm PD)</v>
          </cell>
          <cell r="AV305" t="str">
            <v>CFG(Pull)</v>
          </cell>
          <cell r="AX305" t="str">
            <v>CFG(Disabled)</v>
          </cell>
          <cell r="AZ305" t="str">
            <v>CFG(CMOS)</v>
          </cell>
          <cell r="BB305" t="str">
            <v>NA</v>
          </cell>
          <cell r="BD305" t="str">
            <v>CFG(II_OFF)</v>
          </cell>
          <cell r="BF305" t="str">
            <v>CFG(LPDDR2)</v>
          </cell>
          <cell r="BH305" t="str">
            <v>NA</v>
          </cell>
          <cell r="BW305">
            <v>2692.7249999999999</v>
          </cell>
          <cell r="BX305">
            <v>330.5</v>
          </cell>
          <cell r="CI305" t="str">
            <v>DRAM_SDQS5</v>
          </cell>
        </row>
        <row r="306">
          <cell r="C306" t="str">
            <v>dram_sdqs5</v>
          </cell>
          <cell r="E306">
            <v>0</v>
          </cell>
          <cell r="J306" t="str">
            <v>padn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e">
            <v>#N/A</v>
          </cell>
          <cell r="AL306" t="str">
            <v>NA</v>
          </cell>
          <cell r="AN306" t="str">
            <v>NA</v>
          </cell>
          <cell r="AP306" t="str">
            <v>NA</v>
          </cell>
          <cell r="AR306" t="str">
            <v>NA</v>
          </cell>
          <cell r="AT306" t="str">
            <v>NA</v>
          </cell>
          <cell r="AV306" t="str">
            <v>NA</v>
          </cell>
          <cell r="AX306" t="str">
            <v>NA</v>
          </cell>
          <cell r="AZ306" t="str">
            <v>NA</v>
          </cell>
          <cell r="BB306" t="str">
            <v>NA</v>
          </cell>
          <cell r="BD306" t="str">
            <v>NA</v>
          </cell>
          <cell r="BF306" t="str">
            <v>NA</v>
          </cell>
          <cell r="BH306" t="str">
            <v>NA</v>
          </cell>
          <cell r="BW306">
            <v>2692.7249999999999</v>
          </cell>
          <cell r="BX306">
            <v>377.5</v>
          </cell>
          <cell r="CI306" t="str">
            <v>DRAM_SDQS5_B</v>
          </cell>
        </row>
        <row r="307">
          <cell r="C307" t="str">
            <v>dram_d45</v>
          </cell>
          <cell r="E307" t="str">
            <v>GPIO</v>
          </cell>
          <cell r="I307" t="str">
            <v>mmdc</v>
          </cell>
          <cell r="J307" t="str">
            <v>DRAM_D[45]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No</v>
          </cell>
          <cell r="AL307" t="str">
            <v>NA</v>
          </cell>
          <cell r="AN307" t="str">
            <v>CFG(R0DIV6)</v>
          </cell>
          <cell r="AP307" t="str">
            <v>NA</v>
          </cell>
          <cell r="AR307" t="str">
            <v>CFG(Disabled)</v>
          </cell>
          <cell r="AT307" t="str">
            <v>100KOhm PU</v>
          </cell>
          <cell r="AV307" t="str">
            <v>CFG(Pull)</v>
          </cell>
          <cell r="AX307" t="str">
            <v>CFG(Enabled)</v>
          </cell>
          <cell r="AZ307" t="str">
            <v>CFG(CMOS)</v>
          </cell>
          <cell r="BB307" t="str">
            <v>NA</v>
          </cell>
          <cell r="BD307" t="str">
            <v>CFG(II_OFF)</v>
          </cell>
          <cell r="BF307" t="str">
            <v>CFG(LPDDR2)</v>
          </cell>
          <cell r="BH307" t="str">
            <v>CFG(0)</v>
          </cell>
          <cell r="BW307">
            <v>894</v>
          </cell>
          <cell r="BX307">
            <v>-2792.7249999999999</v>
          </cell>
          <cell r="CI307" t="str">
            <v>DRAM_D45</v>
          </cell>
        </row>
        <row r="308">
          <cell r="C308" t="str">
            <v>nvcc_dram__29</v>
          </cell>
          <cell r="E308" t="str">
            <v>NOISY_POWER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NA</v>
          </cell>
          <cell r="AL308" t="str">
            <v>NA</v>
          </cell>
          <cell r="AN308" t="str">
            <v>NA</v>
          </cell>
          <cell r="AP308" t="str">
            <v>NA</v>
          </cell>
          <cell r="AR308" t="str">
            <v>NA</v>
          </cell>
          <cell r="AT308" t="str">
            <v>NA</v>
          </cell>
          <cell r="AV308" t="str">
            <v>NA</v>
          </cell>
          <cell r="AX308" t="str">
            <v>NA</v>
          </cell>
          <cell r="AZ308" t="str">
            <v>NA</v>
          </cell>
          <cell r="BB308" t="str">
            <v>NA</v>
          </cell>
          <cell r="BD308" t="str">
            <v>NA</v>
          </cell>
          <cell r="BF308" t="str">
            <v>NA</v>
          </cell>
          <cell r="BH308" t="str">
            <v>NA</v>
          </cell>
          <cell r="BW308">
            <v>1129</v>
          </cell>
          <cell r="BX308">
            <v>-2792.7249999999999</v>
          </cell>
          <cell r="CI308" t="str">
            <v>NVCC_DRAM</v>
          </cell>
        </row>
        <row r="309">
          <cell r="C309" t="str">
            <v>pfill_calib__7</v>
          </cell>
          <cell r="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NA</v>
          </cell>
          <cell r="AL309" t="str">
            <v>NA</v>
          </cell>
          <cell r="AN309" t="str">
            <v>NA</v>
          </cell>
          <cell r="AP309" t="str">
            <v>NA</v>
          </cell>
          <cell r="AR309" t="str">
            <v>NA</v>
          </cell>
          <cell r="AT309" t="str">
            <v>NA</v>
          </cell>
          <cell r="AV309" t="str">
            <v>NA</v>
          </cell>
          <cell r="AX309" t="str">
            <v>NA</v>
          </cell>
          <cell r="AZ309" t="str">
            <v>NA</v>
          </cell>
          <cell r="BB309" t="str">
            <v>NA</v>
          </cell>
          <cell r="BD309" t="str">
            <v>NA</v>
          </cell>
          <cell r="BF309" t="str">
            <v>NA</v>
          </cell>
          <cell r="BH309" t="str">
            <v>NA</v>
          </cell>
          <cell r="BW309">
            <v>-1995</v>
          </cell>
          <cell r="BX309">
            <v>-2792.7249999999999</v>
          </cell>
          <cell r="CI309">
            <v>0</v>
          </cell>
        </row>
        <row r="310">
          <cell r="C310" t="str">
            <v>dram_dqm5</v>
          </cell>
          <cell r="E310" t="str">
            <v>GPIO</v>
          </cell>
          <cell r="I310" t="str">
            <v>mmdc</v>
          </cell>
          <cell r="J310" t="str">
            <v>DRAM_DQM[5]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 t="str">
            <v>No</v>
          </cell>
          <cell r="AL310" t="str">
            <v>NA</v>
          </cell>
          <cell r="AN310" t="str">
            <v>CFG(R0DIV6)</v>
          </cell>
          <cell r="AP310" t="str">
            <v>NA</v>
          </cell>
          <cell r="AR310" t="str">
            <v>CFG(Disabled)</v>
          </cell>
          <cell r="AT310" t="str">
            <v>100KOhm PU</v>
          </cell>
          <cell r="AV310" t="str">
            <v>CFG(Pull)</v>
          </cell>
          <cell r="AX310" t="str">
            <v>CFG(Enabled)</v>
          </cell>
          <cell r="AZ310" t="str">
            <v>CFG(CMOS)</v>
          </cell>
          <cell r="BB310" t="str">
            <v>NA</v>
          </cell>
          <cell r="BD310" t="str">
            <v>CFG(II_OFF)</v>
          </cell>
          <cell r="BF310" t="str">
            <v>CFG(LPDDR2)</v>
          </cell>
          <cell r="BH310" t="str">
            <v>CFG(0)</v>
          </cell>
          <cell r="BW310">
            <v>2692.7249999999999</v>
          </cell>
          <cell r="BX310">
            <v>566.5</v>
          </cell>
          <cell r="CI310" t="str">
            <v>DRAM_DQM5</v>
          </cell>
        </row>
        <row r="311">
          <cell r="C311" t="str">
            <v>nvcc_dram2p5__5</v>
          </cell>
          <cell r="E311" t="str">
            <v>NOISY_POWER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 t="str">
            <v>NA</v>
          </cell>
          <cell r="AL311" t="str">
            <v>NA</v>
          </cell>
          <cell r="AN311" t="str">
            <v>NA</v>
          </cell>
          <cell r="AP311" t="str">
            <v>NA</v>
          </cell>
          <cell r="AR311" t="str">
            <v>NA</v>
          </cell>
          <cell r="AT311" t="str">
            <v>NA</v>
          </cell>
          <cell r="AV311" t="str">
            <v>NA</v>
          </cell>
          <cell r="AX311" t="str">
            <v>NA</v>
          </cell>
          <cell r="AZ311" t="str">
            <v>NA</v>
          </cell>
          <cell r="BB311" t="str">
            <v>NA</v>
          </cell>
          <cell r="BD311" t="str">
            <v>NA</v>
          </cell>
          <cell r="BF311" t="str">
            <v>NA</v>
          </cell>
          <cell r="BH311" t="str">
            <v>NA</v>
          </cell>
          <cell r="BW311">
            <v>236</v>
          </cell>
          <cell r="BX311">
            <v>-2792.7249999999999</v>
          </cell>
          <cell r="CI311" t="str">
            <v>NVCC_DRAM2P5</v>
          </cell>
        </row>
        <row r="312">
          <cell r="C312" t="str">
            <v>ngnd_dram</v>
          </cell>
          <cell r="E312" t="str">
            <v>NOISY_GROUND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NA</v>
          </cell>
          <cell r="AL312" t="str">
            <v>NA</v>
          </cell>
          <cell r="AN312" t="str">
            <v>NA</v>
          </cell>
          <cell r="AP312" t="str">
            <v>NA</v>
          </cell>
          <cell r="AR312" t="str">
            <v>NA</v>
          </cell>
          <cell r="AT312" t="str">
            <v>NA</v>
          </cell>
          <cell r="AV312" t="str">
            <v>NA</v>
          </cell>
          <cell r="AX312" t="str">
            <v>NA</v>
          </cell>
          <cell r="AZ312" t="str">
            <v>NA</v>
          </cell>
          <cell r="BB312" t="str">
            <v>NA</v>
          </cell>
          <cell r="BD312" t="str">
            <v>NA</v>
          </cell>
          <cell r="BF312" t="str">
            <v>NA</v>
          </cell>
          <cell r="BH312" t="str">
            <v>NA</v>
          </cell>
          <cell r="BW312">
            <v>2272</v>
          </cell>
          <cell r="BX312">
            <v>-2792.7249999999999</v>
          </cell>
          <cell r="CI312" t="str">
            <v>VSS</v>
          </cell>
        </row>
        <row r="313">
          <cell r="C313" t="str">
            <v>pfill_corner__2</v>
          </cell>
          <cell r="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NA</v>
          </cell>
          <cell r="AL313" t="str">
            <v>NA</v>
          </cell>
          <cell r="AN313" t="str">
            <v>NA</v>
          </cell>
          <cell r="AP313" t="str">
            <v>NA</v>
          </cell>
          <cell r="AR313" t="str">
            <v>NA</v>
          </cell>
          <cell r="AT313" t="str">
            <v>NA</v>
          </cell>
          <cell r="AV313" t="str">
            <v>NA</v>
          </cell>
          <cell r="AX313" t="str">
            <v>NA</v>
          </cell>
          <cell r="AZ313" t="str">
            <v>NA</v>
          </cell>
          <cell r="BB313" t="str">
            <v>NA</v>
          </cell>
          <cell r="BD313" t="str">
            <v>NA</v>
          </cell>
          <cell r="BF313" t="str">
            <v>NA</v>
          </cell>
          <cell r="BH313" t="str">
            <v>NA</v>
          </cell>
          <cell r="BW313">
            <v>-1995</v>
          </cell>
          <cell r="BX313">
            <v>-2792.7249999999999</v>
          </cell>
          <cell r="CI313">
            <v>0</v>
          </cell>
        </row>
        <row r="314">
          <cell r="C314" t="str">
            <v>nvcc_dram__30</v>
          </cell>
          <cell r="E314" t="str">
            <v>NOISY_POWER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 t="str">
            <v>NA</v>
          </cell>
          <cell r="AL314" t="str">
            <v>NA</v>
          </cell>
          <cell r="AN314" t="str">
            <v>NA</v>
          </cell>
          <cell r="AP314" t="str">
            <v>NA</v>
          </cell>
          <cell r="AR314" t="str">
            <v>NA</v>
          </cell>
          <cell r="AT314" t="str">
            <v>NA</v>
          </cell>
          <cell r="AV314" t="str">
            <v>NA</v>
          </cell>
          <cell r="AX314" t="str">
            <v>NA</v>
          </cell>
          <cell r="AZ314" t="str">
            <v>NA</v>
          </cell>
          <cell r="BB314" t="str">
            <v>NA</v>
          </cell>
          <cell r="BD314" t="str">
            <v>NA</v>
          </cell>
          <cell r="BF314" t="str">
            <v>NA</v>
          </cell>
          <cell r="BH314" t="str">
            <v>NA</v>
          </cell>
          <cell r="BW314">
            <v>2272</v>
          </cell>
          <cell r="BX314">
            <v>-2792.7249999999999</v>
          </cell>
          <cell r="CI314" t="str">
            <v>NVCC_DRAM</v>
          </cell>
        </row>
        <row r="315">
          <cell r="C315" t="str">
            <v>corner__1</v>
          </cell>
          <cell r="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NA</v>
          </cell>
          <cell r="AL315" t="str">
            <v>NA</v>
          </cell>
          <cell r="AN315" t="str">
            <v>NA</v>
          </cell>
          <cell r="AP315" t="str">
            <v>NA</v>
          </cell>
          <cell r="AR315" t="str">
            <v>NA</v>
          </cell>
          <cell r="AT315" t="str">
            <v>NA</v>
          </cell>
          <cell r="AV315" t="str">
            <v>NA</v>
          </cell>
          <cell r="AX315" t="str">
            <v>NA</v>
          </cell>
          <cell r="AZ315" t="str">
            <v>NA</v>
          </cell>
          <cell r="BB315" t="str">
            <v>NA</v>
          </cell>
          <cell r="BD315" t="str">
            <v>NA</v>
          </cell>
          <cell r="BF315" t="str">
            <v>NA</v>
          </cell>
          <cell r="BH315" t="str">
            <v>NA</v>
          </cell>
          <cell r="BW315">
            <v>-1995</v>
          </cell>
          <cell r="BX315">
            <v>-2792.7249999999999</v>
          </cell>
          <cell r="CI315">
            <v>0</v>
          </cell>
        </row>
        <row r="316">
          <cell r="C316" t="str">
            <v>dram_d41</v>
          </cell>
          <cell r="E316" t="str">
            <v>GPIO</v>
          </cell>
          <cell r="I316" t="str">
            <v>mmdc</v>
          </cell>
          <cell r="J316" t="str">
            <v>DRAM_D[41]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No</v>
          </cell>
          <cell r="AL316" t="str">
            <v>NA</v>
          </cell>
          <cell r="AN316" t="str">
            <v>CFG(R0DIV6)</v>
          </cell>
          <cell r="AP316" t="str">
            <v>NA</v>
          </cell>
          <cell r="AR316" t="str">
            <v>CFG(Disabled)</v>
          </cell>
          <cell r="AT316" t="str">
            <v>100KOhm PU</v>
          </cell>
          <cell r="AV316" t="str">
            <v>CFG(Pull)</v>
          </cell>
          <cell r="AX316" t="str">
            <v>CFG(Enabled)</v>
          </cell>
          <cell r="AZ316" t="str">
            <v>CFG(CMOS)</v>
          </cell>
          <cell r="BB316" t="str">
            <v>NA</v>
          </cell>
          <cell r="BD316" t="str">
            <v>CFG(II_OFF)</v>
          </cell>
          <cell r="BF316" t="str">
            <v>CFG(LPDDR2)</v>
          </cell>
          <cell r="BH316" t="str">
            <v>CFG(0)</v>
          </cell>
          <cell r="BW316">
            <v>894</v>
          </cell>
          <cell r="BX316">
            <v>-2792.7249999999999</v>
          </cell>
          <cell r="CI316" t="str">
            <v>DRAM_D41</v>
          </cell>
        </row>
        <row r="317">
          <cell r="C317" t="str">
            <v>pfill_corner__3</v>
          </cell>
          <cell r="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NA</v>
          </cell>
          <cell r="AL317" t="str">
            <v>NA</v>
          </cell>
          <cell r="AN317" t="str">
            <v>NA</v>
          </cell>
          <cell r="AP317" t="str">
            <v>NA</v>
          </cell>
          <cell r="AR317" t="str">
            <v>NA</v>
          </cell>
          <cell r="AT317" t="str">
            <v>NA</v>
          </cell>
          <cell r="AV317" t="str">
            <v>NA</v>
          </cell>
          <cell r="AX317" t="str">
            <v>NA</v>
          </cell>
          <cell r="AZ317" t="str">
            <v>NA</v>
          </cell>
          <cell r="BB317" t="str">
            <v>NA</v>
          </cell>
          <cell r="BD317" t="str">
            <v>NA</v>
          </cell>
          <cell r="BF317" t="str">
            <v>NA</v>
          </cell>
          <cell r="BH317" t="str">
            <v>NA</v>
          </cell>
          <cell r="BW317">
            <v>-1995</v>
          </cell>
          <cell r="BX317">
            <v>-2792.7249999999999</v>
          </cell>
          <cell r="CI317">
            <v>0</v>
          </cell>
        </row>
        <row r="318">
          <cell r="C318" t="str">
            <v>dram_d42</v>
          </cell>
          <cell r="E318" t="str">
            <v>GPIO</v>
          </cell>
          <cell r="I318" t="str">
            <v>mmdc</v>
          </cell>
          <cell r="J318" t="str">
            <v>DRAM_D[42]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 t="str">
            <v>No</v>
          </cell>
          <cell r="AL318" t="str">
            <v>NA</v>
          </cell>
          <cell r="AN318" t="str">
            <v>CFG(R0DIV6)</v>
          </cell>
          <cell r="AP318" t="str">
            <v>NA</v>
          </cell>
          <cell r="AR318" t="str">
            <v>CFG(Disabled)</v>
          </cell>
          <cell r="AT318" t="str">
            <v>100KOhm PU</v>
          </cell>
          <cell r="AV318" t="str">
            <v>CFG(Pull)</v>
          </cell>
          <cell r="AX318" t="str">
            <v>CFG(Enabled)</v>
          </cell>
          <cell r="AZ318" t="str">
            <v>CFG(CMOS)</v>
          </cell>
          <cell r="BB318" t="str">
            <v>NA</v>
          </cell>
          <cell r="BD318" t="str">
            <v>CFG(II_OFF)</v>
          </cell>
          <cell r="BF318" t="str">
            <v>CFG(LPDDR2)</v>
          </cell>
          <cell r="BH318" t="str">
            <v>CFG(0)</v>
          </cell>
          <cell r="BW318">
            <v>894</v>
          </cell>
          <cell r="BX318">
            <v>-2792.7249999999999</v>
          </cell>
          <cell r="CI318" t="str">
            <v>DRAM_D42</v>
          </cell>
        </row>
        <row r="319">
          <cell r="C319" t="str">
            <v>dram_d47</v>
          </cell>
          <cell r="E319" t="str">
            <v>GPIO</v>
          </cell>
          <cell r="I319" t="str">
            <v>mmdc</v>
          </cell>
          <cell r="J319" t="str">
            <v>DRAM_D[47]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 t="str">
            <v>No</v>
          </cell>
          <cell r="AL319" t="str">
            <v>NA</v>
          </cell>
          <cell r="AN319" t="str">
            <v>CFG(R0DIV6)</v>
          </cell>
          <cell r="AP319" t="str">
            <v>NA</v>
          </cell>
          <cell r="AR319" t="str">
            <v>CFG(Disabled)</v>
          </cell>
          <cell r="AT319" t="str">
            <v>100KOhm PU</v>
          </cell>
          <cell r="AV319" t="str">
            <v>CFG(Pull)</v>
          </cell>
          <cell r="AX319" t="str">
            <v>CFG(Enabled)</v>
          </cell>
          <cell r="AZ319" t="str">
            <v>CFG(CMOS)</v>
          </cell>
          <cell r="BB319" t="str">
            <v>NA</v>
          </cell>
          <cell r="BD319" t="str">
            <v>CFG(II_OFF)</v>
          </cell>
          <cell r="BF319" t="str">
            <v>CFG(LPDDR2)</v>
          </cell>
          <cell r="BH319" t="str">
            <v>CFG(0)</v>
          </cell>
          <cell r="BW319">
            <v>894</v>
          </cell>
          <cell r="BX319">
            <v>-2792.7249999999999</v>
          </cell>
          <cell r="CI319" t="str">
            <v>DRAM_D47</v>
          </cell>
        </row>
        <row r="320">
          <cell r="C320" t="str">
            <v>dram_d43</v>
          </cell>
          <cell r="E320" t="str">
            <v>GPIO</v>
          </cell>
          <cell r="I320" t="str">
            <v>mmdc</v>
          </cell>
          <cell r="J320" t="str">
            <v>DRAM_D[43]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 t="str">
            <v>No</v>
          </cell>
          <cell r="AL320" t="str">
            <v>NA</v>
          </cell>
          <cell r="AN320" t="str">
            <v>CFG(R0DIV6)</v>
          </cell>
          <cell r="AP320" t="str">
            <v>NA</v>
          </cell>
          <cell r="AR320" t="str">
            <v>CFG(Disabled)</v>
          </cell>
          <cell r="AT320" t="str">
            <v>100KOhm PU</v>
          </cell>
          <cell r="AV320" t="str">
            <v>CFG(Pull)</v>
          </cell>
          <cell r="AX320" t="str">
            <v>CFG(Enabled)</v>
          </cell>
          <cell r="AZ320" t="str">
            <v>CFG(CMOS)</v>
          </cell>
          <cell r="BB320" t="str">
            <v>NA</v>
          </cell>
          <cell r="BD320" t="str">
            <v>CFG(II_OFF)</v>
          </cell>
          <cell r="BF320" t="str">
            <v>CFG(LPDDR2)</v>
          </cell>
          <cell r="BH320" t="str">
            <v>CFG(0)</v>
          </cell>
          <cell r="BW320">
            <v>894</v>
          </cell>
          <cell r="BX320">
            <v>-2792.7249999999999</v>
          </cell>
          <cell r="CI320" t="str">
            <v>DRAM_D43</v>
          </cell>
        </row>
        <row r="321">
          <cell r="C321" t="str">
            <v>nvcc_dram__31</v>
          </cell>
          <cell r="E321" t="str">
            <v>NOISY_POWER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NA</v>
          </cell>
          <cell r="AL321" t="str">
            <v>NA</v>
          </cell>
          <cell r="AN321" t="str">
            <v>NA</v>
          </cell>
          <cell r="AP321" t="str">
            <v>NA</v>
          </cell>
          <cell r="AR321" t="str">
            <v>NA</v>
          </cell>
          <cell r="AT321" t="str">
            <v>NA</v>
          </cell>
          <cell r="AV321" t="str">
            <v>NA</v>
          </cell>
          <cell r="AX321" t="str">
            <v>NA</v>
          </cell>
          <cell r="AZ321" t="str">
            <v>NA</v>
          </cell>
          <cell r="BB321" t="str">
            <v>NA</v>
          </cell>
          <cell r="BD321" t="str">
            <v>NA</v>
          </cell>
          <cell r="BF321" t="str">
            <v>NA</v>
          </cell>
          <cell r="BH321" t="str">
            <v>NA</v>
          </cell>
          <cell r="BW321">
            <v>2692.7249999999999</v>
          </cell>
          <cell r="BX321">
            <v>-2401.5</v>
          </cell>
          <cell r="CI321" t="str">
            <v>NVCC_DRAM</v>
          </cell>
        </row>
        <row r="322">
          <cell r="C322" t="str">
            <v>dram_d46</v>
          </cell>
          <cell r="E322" t="str">
            <v>GPIO</v>
          </cell>
          <cell r="I322" t="str">
            <v>mmdc</v>
          </cell>
          <cell r="J322" t="str">
            <v>DRAM_D[46]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No</v>
          </cell>
          <cell r="AL322" t="str">
            <v>NA</v>
          </cell>
          <cell r="AN322" t="str">
            <v>CFG(R0DIV6)</v>
          </cell>
          <cell r="AP322" t="str">
            <v>NA</v>
          </cell>
          <cell r="AR322" t="str">
            <v>CFG(Disabled)</v>
          </cell>
          <cell r="AT322" t="str">
            <v>100KOhm PU</v>
          </cell>
          <cell r="AV322" t="str">
            <v>CFG(Pull)</v>
          </cell>
          <cell r="AX322" t="str">
            <v>CFG(Enabled)</v>
          </cell>
          <cell r="AZ322" t="str">
            <v>CFG(CMOS)</v>
          </cell>
          <cell r="BB322" t="str">
            <v>NA</v>
          </cell>
          <cell r="BD322" t="str">
            <v>CFG(II_OFF)</v>
          </cell>
          <cell r="BF322" t="str">
            <v>CFG(LPDDR2)</v>
          </cell>
          <cell r="BH322" t="str">
            <v>CFG(0)</v>
          </cell>
          <cell r="BW322">
            <v>894</v>
          </cell>
          <cell r="BX322">
            <v>-2792.7249999999999</v>
          </cell>
          <cell r="CI322" t="str">
            <v>DRAM_D46</v>
          </cell>
        </row>
        <row r="323">
          <cell r="C323" t="str">
            <v>dram_d52</v>
          </cell>
          <cell r="E323" t="str">
            <v>GPIO</v>
          </cell>
          <cell r="I323" t="str">
            <v>mmdc</v>
          </cell>
          <cell r="J323" t="str">
            <v>DRAM_D[52]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No</v>
          </cell>
          <cell r="AL323" t="str">
            <v>NA</v>
          </cell>
          <cell r="AN323" t="str">
            <v>CFG(R0DIV6)</v>
          </cell>
          <cell r="AP323" t="str">
            <v>NA</v>
          </cell>
          <cell r="AR323" t="str">
            <v>CFG(Disabled)</v>
          </cell>
          <cell r="AT323" t="str">
            <v>100KOhm PU</v>
          </cell>
          <cell r="AV323" t="str">
            <v>CFG(Pull)</v>
          </cell>
          <cell r="AX323" t="str">
            <v>CFG(Enabled)</v>
          </cell>
          <cell r="AZ323" t="str">
            <v>CFG(CMOS)</v>
          </cell>
          <cell r="BB323" t="str">
            <v>NA</v>
          </cell>
          <cell r="BD323" t="str">
            <v>CFG(II_OFF)</v>
          </cell>
          <cell r="BF323" t="str">
            <v>CFG(LPDDR2)</v>
          </cell>
          <cell r="BH323" t="str">
            <v>CFG(0)</v>
          </cell>
          <cell r="BW323">
            <v>894</v>
          </cell>
          <cell r="BX323">
            <v>-2792.7249999999999</v>
          </cell>
          <cell r="CI323" t="str">
            <v>DRAM_D52</v>
          </cell>
        </row>
        <row r="324">
          <cell r="C324" t="str">
            <v>dram_d48</v>
          </cell>
          <cell r="E324" t="str">
            <v>GPIO</v>
          </cell>
          <cell r="I324" t="str">
            <v>mmdc</v>
          </cell>
          <cell r="J324" t="str">
            <v>DRAM_D[48]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No</v>
          </cell>
          <cell r="AL324" t="str">
            <v>NA</v>
          </cell>
          <cell r="AN324" t="str">
            <v>CFG(R0DIV6)</v>
          </cell>
          <cell r="AP324" t="str">
            <v>NA</v>
          </cell>
          <cell r="AR324" t="str">
            <v>CFG(Disabled)</v>
          </cell>
          <cell r="AT324" t="str">
            <v>100KOhm PU</v>
          </cell>
          <cell r="AV324" t="str">
            <v>CFG(Pull)</v>
          </cell>
          <cell r="AX324" t="str">
            <v>CFG(Enabled)</v>
          </cell>
          <cell r="AZ324" t="str">
            <v>CFG(CMOS)</v>
          </cell>
          <cell r="BB324" t="str">
            <v>NA</v>
          </cell>
          <cell r="BD324" t="str">
            <v>CFG(II_OFF)</v>
          </cell>
          <cell r="BF324" t="str">
            <v>CFG(LPDDR2)</v>
          </cell>
          <cell r="BH324" t="str">
            <v>CFG(0)</v>
          </cell>
          <cell r="BW324">
            <v>894</v>
          </cell>
          <cell r="BX324">
            <v>-2792.7249999999999</v>
          </cell>
          <cell r="CI324" t="str">
            <v>DRAM_D48</v>
          </cell>
        </row>
        <row r="325">
          <cell r="C325" t="str">
            <v>nvcc_dram__32</v>
          </cell>
          <cell r="E325" t="str">
            <v>NOISY_POWER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NA</v>
          </cell>
          <cell r="AL325" t="str">
            <v>NA</v>
          </cell>
          <cell r="AN325" t="str">
            <v>NA</v>
          </cell>
          <cell r="AP325" t="str">
            <v>NA</v>
          </cell>
          <cell r="AR325" t="str">
            <v>NA</v>
          </cell>
          <cell r="AT325" t="str">
            <v>NA</v>
          </cell>
          <cell r="AV325" t="str">
            <v>NA</v>
          </cell>
          <cell r="AX325" t="str">
            <v>NA</v>
          </cell>
          <cell r="AZ325" t="str">
            <v>NA</v>
          </cell>
          <cell r="BB325" t="str">
            <v>NA</v>
          </cell>
          <cell r="BD325" t="str">
            <v>NA</v>
          </cell>
          <cell r="BF325" t="str">
            <v>NA</v>
          </cell>
          <cell r="BH325" t="str">
            <v>NA</v>
          </cell>
          <cell r="BW325">
            <v>2692.7249999999999</v>
          </cell>
          <cell r="BX325">
            <v>-2401.5</v>
          </cell>
          <cell r="CI325" t="str">
            <v>NVCC_DRAM</v>
          </cell>
        </row>
        <row r="326">
          <cell r="C326" t="str">
            <v>dram_d53</v>
          </cell>
          <cell r="E326" t="str">
            <v>GPIO</v>
          </cell>
          <cell r="I326" t="str">
            <v>mmdc</v>
          </cell>
          <cell r="J326" t="str">
            <v>DRAM_D[53]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No</v>
          </cell>
          <cell r="AL326" t="str">
            <v>NA</v>
          </cell>
          <cell r="AN326" t="str">
            <v>CFG(R0DIV6)</v>
          </cell>
          <cell r="AP326" t="str">
            <v>NA</v>
          </cell>
          <cell r="AR326" t="str">
            <v>CFG(Disabled)</v>
          </cell>
          <cell r="AT326" t="str">
            <v>100KOhm PU</v>
          </cell>
          <cell r="AV326" t="str">
            <v>CFG(Pull)</v>
          </cell>
          <cell r="AX326" t="str">
            <v>CFG(Enabled)</v>
          </cell>
          <cell r="AZ326" t="str">
            <v>CFG(CMOS)</v>
          </cell>
          <cell r="BB326" t="str">
            <v>NA</v>
          </cell>
          <cell r="BD326" t="str">
            <v>CFG(II_OFF)</v>
          </cell>
          <cell r="BF326" t="str">
            <v>CFG(LPDDR2)</v>
          </cell>
          <cell r="BH326" t="str">
            <v>CFG(0)</v>
          </cell>
          <cell r="BW326">
            <v>894</v>
          </cell>
          <cell r="BX326">
            <v>-2792.7249999999999</v>
          </cell>
          <cell r="CI326" t="str">
            <v>DRAM_D53</v>
          </cell>
        </row>
        <row r="327">
          <cell r="C327" t="str">
            <v>dram_d49</v>
          </cell>
          <cell r="E327" t="str">
            <v>GPIO</v>
          </cell>
          <cell r="I327" t="str">
            <v>mmdc</v>
          </cell>
          <cell r="J327" t="str">
            <v>DRAM_D[49]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No</v>
          </cell>
          <cell r="AL327" t="str">
            <v>NA</v>
          </cell>
          <cell r="AN327" t="str">
            <v>CFG(R0DIV6)</v>
          </cell>
          <cell r="AP327" t="str">
            <v>NA</v>
          </cell>
          <cell r="AR327" t="str">
            <v>CFG(Disabled)</v>
          </cell>
          <cell r="AT327" t="str">
            <v>100KOhm PU</v>
          </cell>
          <cell r="AV327" t="str">
            <v>CFG(Pull)</v>
          </cell>
          <cell r="AX327" t="str">
            <v>CFG(Enabled)</v>
          </cell>
          <cell r="AZ327" t="str">
            <v>CFG(CMOS)</v>
          </cell>
          <cell r="BB327" t="str">
            <v>NA</v>
          </cell>
          <cell r="BD327" t="str">
            <v>CFG(II_OFF)</v>
          </cell>
          <cell r="BF327" t="str">
            <v>CFG(LPDDR2)</v>
          </cell>
          <cell r="BH327" t="str">
            <v>CFG(0)</v>
          </cell>
          <cell r="BW327">
            <v>894</v>
          </cell>
          <cell r="BX327">
            <v>-2792.7249999999999</v>
          </cell>
          <cell r="CI327" t="str">
            <v>DRAM_D49</v>
          </cell>
        </row>
        <row r="328">
          <cell r="C328" t="str">
            <v>pfill_calib__8</v>
          </cell>
          <cell r="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 t="str">
            <v>NA</v>
          </cell>
          <cell r="AL328" t="str">
            <v>NA</v>
          </cell>
          <cell r="AN328" t="str">
            <v>NA</v>
          </cell>
          <cell r="AP328" t="str">
            <v>NA</v>
          </cell>
          <cell r="AR328" t="str">
            <v>NA</v>
          </cell>
          <cell r="AT328" t="str">
            <v>NA</v>
          </cell>
          <cell r="AV328" t="str">
            <v>NA</v>
          </cell>
          <cell r="AX328" t="str">
            <v>NA</v>
          </cell>
          <cell r="AZ328" t="str">
            <v>NA</v>
          </cell>
          <cell r="BB328" t="str">
            <v>NA</v>
          </cell>
          <cell r="BD328" t="str">
            <v>NA</v>
          </cell>
          <cell r="BF328" t="str">
            <v>NA</v>
          </cell>
          <cell r="BH328" t="str">
            <v>NA</v>
          </cell>
          <cell r="BW328">
            <v>-1995</v>
          </cell>
          <cell r="BX328">
            <v>-2792.7249999999999</v>
          </cell>
          <cell r="CI328">
            <v>0</v>
          </cell>
        </row>
        <row r="329">
          <cell r="C329" t="str">
            <v>dram_dqm6</v>
          </cell>
          <cell r="E329" t="str">
            <v>GPIO</v>
          </cell>
          <cell r="I329" t="str">
            <v>mmdc</v>
          </cell>
          <cell r="J329" t="str">
            <v>DRAM_DQM[6]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No</v>
          </cell>
          <cell r="AL329" t="str">
            <v>NA</v>
          </cell>
          <cell r="AN329" t="str">
            <v>CFG(R0DIV6)</v>
          </cell>
          <cell r="AP329" t="str">
            <v>NA</v>
          </cell>
          <cell r="AR329" t="str">
            <v>CFG(Disabled)</v>
          </cell>
          <cell r="AT329" t="str">
            <v>100KOhm PU</v>
          </cell>
          <cell r="AV329" t="str">
            <v>CFG(Pull)</v>
          </cell>
          <cell r="AX329" t="str">
            <v>CFG(Enabled)</v>
          </cell>
          <cell r="AZ329" t="str">
            <v>CFG(CMOS)</v>
          </cell>
          <cell r="BB329" t="str">
            <v>NA</v>
          </cell>
          <cell r="BD329" t="str">
            <v>CFG(II_OFF)</v>
          </cell>
          <cell r="BF329" t="str">
            <v>CFG(LPDDR2)</v>
          </cell>
          <cell r="BH329" t="str">
            <v>CFG(0)</v>
          </cell>
          <cell r="BW329">
            <v>1740</v>
          </cell>
          <cell r="BX329">
            <v>-2792.7249999999999</v>
          </cell>
          <cell r="CI329" t="str">
            <v>DRAM_DQM6</v>
          </cell>
        </row>
        <row r="330">
          <cell r="C330" t="str">
            <v>nvcc_dram__33</v>
          </cell>
          <cell r="E330" t="str">
            <v>NOISY_POWER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NA</v>
          </cell>
          <cell r="AL330" t="str">
            <v>NA</v>
          </cell>
          <cell r="AN330" t="str">
            <v>NA</v>
          </cell>
          <cell r="AP330" t="str">
            <v>NA</v>
          </cell>
          <cell r="AR330" t="str">
            <v>NA</v>
          </cell>
          <cell r="AT330" t="str">
            <v>NA</v>
          </cell>
          <cell r="AV330" t="str">
            <v>NA</v>
          </cell>
          <cell r="AX330" t="str">
            <v>NA</v>
          </cell>
          <cell r="AZ330" t="str">
            <v>NA</v>
          </cell>
          <cell r="BB330" t="str">
            <v>NA</v>
          </cell>
          <cell r="BD330" t="str">
            <v>NA</v>
          </cell>
          <cell r="BF330" t="str">
            <v>NA</v>
          </cell>
          <cell r="BH330" t="str">
            <v>NA</v>
          </cell>
          <cell r="BW330">
            <v>2692.7249999999999</v>
          </cell>
          <cell r="BX330">
            <v>-2401.5</v>
          </cell>
          <cell r="CI330" t="str">
            <v>NVCC_DRAM</v>
          </cell>
        </row>
        <row r="331">
          <cell r="C331" t="str">
            <v>dram_sdqs6</v>
          </cell>
          <cell r="E331" t="str">
            <v>GPIO</v>
          </cell>
          <cell r="I331" t="str">
            <v>mmdc</v>
          </cell>
          <cell r="J331" t="str">
            <v>DRAM_SDQS[6]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No</v>
          </cell>
          <cell r="AL331" t="str">
            <v>NA</v>
          </cell>
          <cell r="AN331" t="str">
            <v>CFG(R0DIV6)</v>
          </cell>
          <cell r="AP331" t="str">
            <v>NA</v>
          </cell>
          <cell r="AR331" t="str">
            <v>CFG(Disabled)</v>
          </cell>
          <cell r="AT331" t="str">
            <v>CFG(100KOhm PD)</v>
          </cell>
          <cell r="AV331" t="str">
            <v>CFG(Pull)</v>
          </cell>
          <cell r="AX331" t="str">
            <v>CFG(Disabled)</v>
          </cell>
          <cell r="AZ331" t="str">
            <v>CFG(CMOS)</v>
          </cell>
          <cell r="BB331" t="str">
            <v>NA</v>
          </cell>
          <cell r="BD331" t="str">
            <v>CFG(II_OFF)</v>
          </cell>
          <cell r="BF331" t="str">
            <v>CFG(LPDDR2)</v>
          </cell>
          <cell r="BH331" t="str">
            <v>NA</v>
          </cell>
          <cell r="BW331">
            <v>1505</v>
          </cell>
          <cell r="BX331">
            <v>-2792.7249999999999</v>
          </cell>
          <cell r="CI331" t="str">
            <v>DRAM_SDQS6</v>
          </cell>
        </row>
        <row r="332">
          <cell r="C332" t="str">
            <v>dram_sdqs6</v>
          </cell>
          <cell r="E332">
            <v>0</v>
          </cell>
          <cell r="J332" t="str">
            <v>padn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 t="e">
            <v>#N/A</v>
          </cell>
          <cell r="AL332" t="str">
            <v>NA</v>
          </cell>
          <cell r="AN332" t="str">
            <v>NA</v>
          </cell>
          <cell r="AP332" t="str">
            <v>NA</v>
          </cell>
          <cell r="AR332" t="str">
            <v>NA</v>
          </cell>
          <cell r="AT332" t="str">
            <v>NA</v>
          </cell>
          <cell r="AV332" t="str">
            <v>NA</v>
          </cell>
          <cell r="AX332" t="str">
            <v>NA</v>
          </cell>
          <cell r="AZ332" t="str">
            <v>NA</v>
          </cell>
          <cell r="BB332" t="str">
            <v>NA</v>
          </cell>
          <cell r="BD332" t="str">
            <v>NA</v>
          </cell>
          <cell r="BF332" t="str">
            <v>NA</v>
          </cell>
          <cell r="BH332" t="str">
            <v>NA</v>
          </cell>
          <cell r="BW332">
            <v>1552</v>
          </cell>
          <cell r="BX332">
            <v>-2792.7249999999999</v>
          </cell>
          <cell r="CI332" t="str">
            <v>DRAM_SDQS6_B</v>
          </cell>
        </row>
        <row r="333">
          <cell r="C333" t="str">
            <v>dram_d50</v>
          </cell>
          <cell r="E333" t="str">
            <v>GPIO</v>
          </cell>
          <cell r="I333" t="str">
            <v>mmdc</v>
          </cell>
          <cell r="J333" t="str">
            <v>DRAM_D[50]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No</v>
          </cell>
          <cell r="AL333" t="str">
            <v>NA</v>
          </cell>
          <cell r="AN333" t="str">
            <v>CFG(R0DIV6)</v>
          </cell>
          <cell r="AP333" t="str">
            <v>NA</v>
          </cell>
          <cell r="AR333" t="str">
            <v>CFG(Disabled)</v>
          </cell>
          <cell r="AT333" t="str">
            <v>100KOhm PU</v>
          </cell>
          <cell r="AV333" t="str">
            <v>CFG(Pull)</v>
          </cell>
          <cell r="AX333" t="str">
            <v>CFG(Enabled)</v>
          </cell>
          <cell r="AZ333" t="str">
            <v>CFG(CMOS)</v>
          </cell>
          <cell r="BB333" t="str">
            <v>NA</v>
          </cell>
          <cell r="BD333" t="str">
            <v>CFG(II_OFF)</v>
          </cell>
          <cell r="BF333" t="str">
            <v>CFG(LPDDR2)</v>
          </cell>
          <cell r="BH333" t="str">
            <v>CFG(0)</v>
          </cell>
          <cell r="BW333">
            <v>894</v>
          </cell>
          <cell r="BX333">
            <v>-2792.7249999999999</v>
          </cell>
          <cell r="CI333" t="str">
            <v>DRAM_D50</v>
          </cell>
        </row>
        <row r="334">
          <cell r="C334" t="str">
            <v>nvcc_dram__34</v>
          </cell>
          <cell r="E334" t="str">
            <v>NOISY_POWER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NA</v>
          </cell>
          <cell r="AL334" t="str">
            <v>NA</v>
          </cell>
          <cell r="AN334" t="str">
            <v>NA</v>
          </cell>
          <cell r="AP334" t="str">
            <v>NA</v>
          </cell>
          <cell r="AR334" t="str">
            <v>NA</v>
          </cell>
          <cell r="AT334" t="str">
            <v>NA</v>
          </cell>
          <cell r="AV334" t="str">
            <v>NA</v>
          </cell>
          <cell r="AX334" t="str">
            <v>NA</v>
          </cell>
          <cell r="AZ334" t="str">
            <v>NA</v>
          </cell>
          <cell r="BB334" t="str">
            <v>NA</v>
          </cell>
          <cell r="BD334" t="str">
            <v>NA</v>
          </cell>
          <cell r="BF334" t="str">
            <v>NA</v>
          </cell>
          <cell r="BH334" t="str">
            <v>NA</v>
          </cell>
          <cell r="BW334">
            <v>2692.7249999999999</v>
          </cell>
          <cell r="BX334">
            <v>-2401.5</v>
          </cell>
          <cell r="CI334" t="str">
            <v>NVCC_DRAM</v>
          </cell>
        </row>
        <row r="335">
          <cell r="C335" t="str">
            <v>dram_d54</v>
          </cell>
          <cell r="E335" t="str">
            <v>GPIO</v>
          </cell>
          <cell r="I335" t="str">
            <v>mmdc</v>
          </cell>
          <cell r="J335" t="str">
            <v>DRAM_D[54]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No</v>
          </cell>
          <cell r="AL335" t="str">
            <v>NA</v>
          </cell>
          <cell r="AN335" t="str">
            <v>CFG(R0DIV6)</v>
          </cell>
          <cell r="AP335" t="str">
            <v>NA</v>
          </cell>
          <cell r="AR335" t="str">
            <v>CFG(Disabled)</v>
          </cell>
          <cell r="AT335" t="str">
            <v>100KOhm PU</v>
          </cell>
          <cell r="AV335" t="str">
            <v>CFG(Pull)</v>
          </cell>
          <cell r="AX335" t="str">
            <v>CFG(Enabled)</v>
          </cell>
          <cell r="AZ335" t="str">
            <v>CFG(CMOS)</v>
          </cell>
          <cell r="BB335" t="str">
            <v>NA</v>
          </cell>
          <cell r="BD335" t="str">
            <v>CFG(II_OFF)</v>
          </cell>
          <cell r="BF335" t="str">
            <v>CFG(LPDDR2)</v>
          </cell>
          <cell r="BH335" t="str">
            <v>CFG(0)</v>
          </cell>
          <cell r="BW335">
            <v>894</v>
          </cell>
          <cell r="BX335">
            <v>-2792.7249999999999</v>
          </cell>
          <cell r="CI335" t="str">
            <v>DRAM_D54</v>
          </cell>
        </row>
        <row r="336">
          <cell r="C336" t="str">
            <v>dram_d51</v>
          </cell>
          <cell r="E336" t="str">
            <v>GPIO</v>
          </cell>
          <cell r="I336" t="str">
            <v>mmdc</v>
          </cell>
          <cell r="J336" t="str">
            <v>DRAM_D[51]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No</v>
          </cell>
          <cell r="AL336" t="str">
            <v>NA</v>
          </cell>
          <cell r="AN336" t="str">
            <v>CFG(R0DIV6)</v>
          </cell>
          <cell r="AP336" t="str">
            <v>NA</v>
          </cell>
          <cell r="AR336" t="str">
            <v>CFG(Disabled)</v>
          </cell>
          <cell r="AT336" t="str">
            <v>100KOhm PU</v>
          </cell>
          <cell r="AV336" t="str">
            <v>CFG(Pull)</v>
          </cell>
          <cell r="AX336" t="str">
            <v>CFG(Enabled)</v>
          </cell>
          <cell r="AZ336" t="str">
            <v>CFG(CMOS)</v>
          </cell>
          <cell r="BB336" t="str">
            <v>NA</v>
          </cell>
          <cell r="BD336" t="str">
            <v>CFG(II_OFF)</v>
          </cell>
          <cell r="BF336" t="str">
            <v>CFG(LPDDR2)</v>
          </cell>
          <cell r="BH336" t="str">
            <v>CFG(0)</v>
          </cell>
          <cell r="BW336">
            <v>894</v>
          </cell>
          <cell r="BX336">
            <v>-2792.7249999999999</v>
          </cell>
          <cell r="CI336" t="str">
            <v>DRAM_D51</v>
          </cell>
        </row>
        <row r="337">
          <cell r="C337" t="str">
            <v>nvcc_dram2p5__6</v>
          </cell>
          <cell r="E337" t="str">
            <v>NOISY_POWER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NA</v>
          </cell>
          <cell r="AL337" t="str">
            <v>NA</v>
          </cell>
          <cell r="AN337" t="str">
            <v>NA</v>
          </cell>
          <cell r="AP337" t="str">
            <v>NA</v>
          </cell>
          <cell r="AR337" t="str">
            <v>NA</v>
          </cell>
          <cell r="AT337" t="str">
            <v>NA</v>
          </cell>
          <cell r="AV337" t="str">
            <v>NA</v>
          </cell>
          <cell r="AX337" t="str">
            <v>NA</v>
          </cell>
          <cell r="AZ337" t="str">
            <v>NA</v>
          </cell>
          <cell r="BB337" t="str">
            <v>NA</v>
          </cell>
          <cell r="BD337" t="str">
            <v>NA</v>
          </cell>
          <cell r="BF337" t="str">
            <v>NA</v>
          </cell>
          <cell r="BH337" t="str">
            <v>NA</v>
          </cell>
          <cell r="BW337">
            <v>236</v>
          </cell>
          <cell r="BX337">
            <v>-2792.7249999999999</v>
          </cell>
          <cell r="CI337" t="str">
            <v>NVCC_DRAM2P5</v>
          </cell>
        </row>
        <row r="338">
          <cell r="C338" t="str">
            <v>nvcc_dram__35</v>
          </cell>
          <cell r="E338" t="str">
            <v>NOISY_POWER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NA</v>
          </cell>
          <cell r="AL338" t="str">
            <v>NA</v>
          </cell>
          <cell r="AN338" t="str">
            <v>NA</v>
          </cell>
          <cell r="AP338" t="str">
            <v>NA</v>
          </cell>
          <cell r="AR338" t="str">
            <v>NA</v>
          </cell>
          <cell r="AT338" t="str">
            <v>NA</v>
          </cell>
          <cell r="AV338" t="str">
            <v>NA</v>
          </cell>
          <cell r="AX338" t="str">
            <v>NA</v>
          </cell>
          <cell r="AZ338" t="str">
            <v>NA</v>
          </cell>
          <cell r="BB338" t="str">
            <v>NA</v>
          </cell>
          <cell r="BD338" t="str">
            <v>NA</v>
          </cell>
          <cell r="BF338" t="str">
            <v>NA</v>
          </cell>
          <cell r="BH338" t="str">
            <v>NA</v>
          </cell>
          <cell r="BW338">
            <v>2692.7249999999999</v>
          </cell>
          <cell r="BX338">
            <v>-2401.5</v>
          </cell>
          <cell r="CI338" t="str">
            <v>NVCC_DRAM</v>
          </cell>
        </row>
        <row r="339">
          <cell r="C339" t="str">
            <v>dram_d55</v>
          </cell>
          <cell r="E339" t="str">
            <v>GPIO</v>
          </cell>
          <cell r="I339" t="str">
            <v>mmdc</v>
          </cell>
          <cell r="J339" t="str">
            <v>DRAM_D[55]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No</v>
          </cell>
          <cell r="AL339" t="str">
            <v>NA</v>
          </cell>
          <cell r="AN339" t="str">
            <v>CFG(R0DIV6)</v>
          </cell>
          <cell r="AP339" t="str">
            <v>NA</v>
          </cell>
          <cell r="AR339" t="str">
            <v>CFG(Disabled)</v>
          </cell>
          <cell r="AT339" t="str">
            <v>100KOhm PU</v>
          </cell>
          <cell r="AV339" t="str">
            <v>CFG(Pull)</v>
          </cell>
          <cell r="AX339" t="str">
            <v>CFG(Enabled)</v>
          </cell>
          <cell r="AZ339" t="str">
            <v>CFG(CMOS)</v>
          </cell>
          <cell r="BB339" t="str">
            <v>NA</v>
          </cell>
          <cell r="BD339" t="str">
            <v>CFG(II_OFF)</v>
          </cell>
          <cell r="BF339" t="str">
            <v>CFG(LPDDR2)</v>
          </cell>
          <cell r="BH339" t="str">
            <v>CFG(0)</v>
          </cell>
          <cell r="BW339">
            <v>894</v>
          </cell>
          <cell r="BX339">
            <v>-2792.7249999999999</v>
          </cell>
          <cell r="CI339" t="str">
            <v>DRAM_D55</v>
          </cell>
        </row>
        <row r="340">
          <cell r="C340" t="str">
            <v>dram_d57</v>
          </cell>
          <cell r="E340" t="str">
            <v>GPIO</v>
          </cell>
          <cell r="I340" t="str">
            <v>mmdc</v>
          </cell>
          <cell r="J340" t="str">
            <v>DRAM_D[57]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No</v>
          </cell>
          <cell r="AL340" t="str">
            <v>NA</v>
          </cell>
          <cell r="AN340" t="str">
            <v>CFG(R0DIV6)</v>
          </cell>
          <cell r="AP340" t="str">
            <v>NA</v>
          </cell>
          <cell r="AR340" t="str">
            <v>CFG(Disabled)</v>
          </cell>
          <cell r="AT340" t="str">
            <v>100KOhm PU</v>
          </cell>
          <cell r="AV340" t="str">
            <v>CFG(Pull)</v>
          </cell>
          <cell r="AX340" t="str">
            <v>CFG(Enabled)</v>
          </cell>
          <cell r="AZ340" t="str">
            <v>CFG(CMOS)</v>
          </cell>
          <cell r="BB340" t="str">
            <v>NA</v>
          </cell>
          <cell r="BD340" t="str">
            <v>CFG(II_OFF)</v>
          </cell>
          <cell r="BF340" t="str">
            <v>CFG(LPDDR2)</v>
          </cell>
          <cell r="BH340" t="str">
            <v>CFG(0)</v>
          </cell>
          <cell r="BW340">
            <v>894</v>
          </cell>
          <cell r="BX340">
            <v>-2792.7249999999999</v>
          </cell>
          <cell r="CI340" t="str">
            <v>DRAM_D57</v>
          </cell>
        </row>
        <row r="341">
          <cell r="C341" t="str">
            <v>dram_d60</v>
          </cell>
          <cell r="E341" t="str">
            <v>GPIO</v>
          </cell>
          <cell r="I341" t="str">
            <v>mmdc</v>
          </cell>
          <cell r="J341" t="str">
            <v>DRAM_D[60]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 t="str">
            <v>No</v>
          </cell>
          <cell r="AL341" t="str">
            <v>NA</v>
          </cell>
          <cell r="AN341" t="str">
            <v>CFG(R0DIV6)</v>
          </cell>
          <cell r="AP341" t="str">
            <v>NA</v>
          </cell>
          <cell r="AR341" t="str">
            <v>CFG(Disabled)</v>
          </cell>
          <cell r="AT341" t="str">
            <v>100KOhm PU</v>
          </cell>
          <cell r="AV341" t="str">
            <v>CFG(Pull)</v>
          </cell>
          <cell r="AX341" t="str">
            <v>CFG(Enabled)</v>
          </cell>
          <cell r="AZ341" t="str">
            <v>CFG(CMOS)</v>
          </cell>
          <cell r="BB341" t="str">
            <v>NA</v>
          </cell>
          <cell r="BD341" t="str">
            <v>CFG(II_OFF)</v>
          </cell>
          <cell r="BF341" t="str">
            <v>CFG(LPDDR2)</v>
          </cell>
          <cell r="BH341" t="str">
            <v>CFG(0)</v>
          </cell>
          <cell r="BW341">
            <v>894</v>
          </cell>
          <cell r="BX341">
            <v>-2792.7249999999999</v>
          </cell>
          <cell r="CI341" t="str">
            <v>DRAM_D60</v>
          </cell>
        </row>
        <row r="342">
          <cell r="C342" t="str">
            <v>nvcc_dram__36</v>
          </cell>
          <cell r="E342" t="str">
            <v>NOISY_POWER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 t="str">
            <v>NA</v>
          </cell>
          <cell r="AL342" t="str">
            <v>NA</v>
          </cell>
          <cell r="AN342" t="str">
            <v>NA</v>
          </cell>
          <cell r="AP342" t="str">
            <v>NA</v>
          </cell>
          <cell r="AR342" t="str">
            <v>NA</v>
          </cell>
          <cell r="AT342" t="str">
            <v>NA</v>
          </cell>
          <cell r="AV342" t="str">
            <v>NA</v>
          </cell>
          <cell r="AX342" t="str">
            <v>NA</v>
          </cell>
          <cell r="AZ342" t="str">
            <v>NA</v>
          </cell>
          <cell r="BB342" t="str">
            <v>NA</v>
          </cell>
          <cell r="BD342" t="str">
            <v>NA</v>
          </cell>
          <cell r="BF342" t="str">
            <v>NA</v>
          </cell>
          <cell r="BH342" t="str">
            <v>NA</v>
          </cell>
          <cell r="BW342">
            <v>2692.7249999999999</v>
          </cell>
          <cell r="BX342">
            <v>-2401.5</v>
          </cell>
          <cell r="CI342" t="str">
            <v>NVCC_DRAM</v>
          </cell>
        </row>
        <row r="343">
          <cell r="C343" t="str">
            <v>dram_d61</v>
          </cell>
          <cell r="E343" t="str">
            <v>GPIO</v>
          </cell>
          <cell r="I343" t="str">
            <v>mmdc</v>
          </cell>
          <cell r="J343" t="str">
            <v>DRAM_D[61]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No</v>
          </cell>
          <cell r="AL343" t="str">
            <v>NA</v>
          </cell>
          <cell r="AN343" t="str">
            <v>CFG(R0DIV6)</v>
          </cell>
          <cell r="AP343" t="str">
            <v>NA</v>
          </cell>
          <cell r="AR343" t="str">
            <v>CFG(Disabled)</v>
          </cell>
          <cell r="AT343" t="str">
            <v>100KOhm PU</v>
          </cell>
          <cell r="AV343" t="str">
            <v>CFG(Pull)</v>
          </cell>
          <cell r="AX343" t="str">
            <v>CFG(Enabled)</v>
          </cell>
          <cell r="AZ343" t="str">
            <v>CFG(CMOS)</v>
          </cell>
          <cell r="BB343" t="str">
            <v>NA</v>
          </cell>
          <cell r="BD343" t="str">
            <v>CFG(II_OFF)</v>
          </cell>
          <cell r="BF343" t="str">
            <v>CFG(LPDDR2)</v>
          </cell>
          <cell r="BH343" t="str">
            <v>CFG(0)</v>
          </cell>
          <cell r="BW343">
            <v>894</v>
          </cell>
          <cell r="BX343">
            <v>-2792.7249999999999</v>
          </cell>
          <cell r="CI343" t="str">
            <v>DRAM_D61</v>
          </cell>
        </row>
        <row r="344">
          <cell r="C344" t="str">
            <v>dram_d56</v>
          </cell>
          <cell r="E344" t="str">
            <v>GPIO</v>
          </cell>
          <cell r="I344" t="str">
            <v>mmdc</v>
          </cell>
          <cell r="J344" t="str">
            <v>DRAM_D[56]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 t="str">
            <v>No</v>
          </cell>
          <cell r="AL344" t="str">
            <v>NA</v>
          </cell>
          <cell r="AN344" t="str">
            <v>CFG(R0DIV6)</v>
          </cell>
          <cell r="AP344" t="str">
            <v>NA</v>
          </cell>
          <cell r="AR344" t="str">
            <v>CFG(Disabled)</v>
          </cell>
          <cell r="AT344" t="str">
            <v>100KOhm PU</v>
          </cell>
          <cell r="AV344" t="str">
            <v>CFG(Pull)</v>
          </cell>
          <cell r="AX344" t="str">
            <v>CFG(Enabled)</v>
          </cell>
          <cell r="AZ344" t="str">
            <v>CFG(CMOS)</v>
          </cell>
          <cell r="BB344" t="str">
            <v>NA</v>
          </cell>
          <cell r="BD344" t="str">
            <v>CFG(II_OFF)</v>
          </cell>
          <cell r="BF344" t="str">
            <v>CFG(LPDDR2)</v>
          </cell>
          <cell r="BH344" t="str">
            <v>CFG(0)</v>
          </cell>
          <cell r="BW344">
            <v>894</v>
          </cell>
          <cell r="BX344">
            <v>-2792.7249999999999</v>
          </cell>
          <cell r="CI344" t="str">
            <v>DRAM_D56</v>
          </cell>
        </row>
        <row r="345">
          <cell r="C345" t="str">
            <v>dram_dqm7</v>
          </cell>
          <cell r="E345" t="str">
            <v>GPIO</v>
          </cell>
          <cell r="I345" t="str">
            <v>mmdc</v>
          </cell>
          <cell r="J345" t="str">
            <v>DRAM_DQM[7]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 t="str">
            <v>No</v>
          </cell>
          <cell r="AL345" t="str">
            <v>NA</v>
          </cell>
          <cell r="AN345" t="str">
            <v>CFG(R0DIV6)</v>
          </cell>
          <cell r="AP345" t="str">
            <v>NA</v>
          </cell>
          <cell r="AR345" t="str">
            <v>CFG(Disabled)</v>
          </cell>
          <cell r="AT345" t="str">
            <v>100KOhm PU</v>
          </cell>
          <cell r="AV345" t="str">
            <v>CFG(Pull)</v>
          </cell>
          <cell r="AX345" t="str">
            <v>CFG(Enabled)</v>
          </cell>
          <cell r="AZ345" t="str">
            <v>CFG(CMOS)</v>
          </cell>
          <cell r="BB345" t="str">
            <v>NA</v>
          </cell>
          <cell r="BD345" t="str">
            <v>CFG(II_OFF)</v>
          </cell>
          <cell r="BF345" t="str">
            <v>CFG(LPDDR2)</v>
          </cell>
          <cell r="BH345" t="str">
            <v>CFG(0)</v>
          </cell>
          <cell r="BW345">
            <v>941</v>
          </cell>
          <cell r="BX345">
            <v>-2792.7249999999999</v>
          </cell>
          <cell r="CI345" t="str">
            <v>DRAM_DQM7</v>
          </cell>
        </row>
        <row r="346">
          <cell r="C346" t="str">
            <v>pfill_calib__9</v>
          </cell>
          <cell r="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 t="str">
            <v>NA</v>
          </cell>
          <cell r="AL346" t="str">
            <v>NA</v>
          </cell>
          <cell r="AN346" t="str">
            <v>NA</v>
          </cell>
          <cell r="AP346" t="str">
            <v>NA</v>
          </cell>
          <cell r="AR346" t="str">
            <v>NA</v>
          </cell>
          <cell r="AT346" t="str">
            <v>NA</v>
          </cell>
          <cell r="AV346" t="str">
            <v>NA</v>
          </cell>
          <cell r="AX346" t="str">
            <v>NA</v>
          </cell>
          <cell r="AZ346" t="str">
            <v>NA</v>
          </cell>
          <cell r="BB346" t="str">
            <v>NA</v>
          </cell>
          <cell r="BD346" t="str">
            <v>NA</v>
          </cell>
          <cell r="BF346" t="str">
            <v>NA</v>
          </cell>
          <cell r="BH346" t="str">
            <v>NA</v>
          </cell>
          <cell r="BW346">
            <v>-1995</v>
          </cell>
          <cell r="BX346">
            <v>-2792.7249999999999</v>
          </cell>
          <cell r="CI346">
            <v>0</v>
          </cell>
        </row>
        <row r="347">
          <cell r="C347" t="str">
            <v>nvcc_dram__37</v>
          </cell>
          <cell r="E347" t="str">
            <v>NOISY_POWER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 t="str">
            <v>NA</v>
          </cell>
          <cell r="AL347" t="str">
            <v>NA</v>
          </cell>
          <cell r="AN347" t="str">
            <v>NA</v>
          </cell>
          <cell r="AP347" t="str">
            <v>NA</v>
          </cell>
          <cell r="AR347" t="str">
            <v>NA</v>
          </cell>
          <cell r="AT347" t="str">
            <v>NA</v>
          </cell>
          <cell r="AV347" t="str">
            <v>NA</v>
          </cell>
          <cell r="AX347" t="str">
            <v>NA</v>
          </cell>
          <cell r="AZ347" t="str">
            <v>NA</v>
          </cell>
          <cell r="BB347" t="str">
            <v>NA</v>
          </cell>
          <cell r="BD347" t="str">
            <v>NA</v>
          </cell>
          <cell r="BF347" t="str">
            <v>NA</v>
          </cell>
          <cell r="BH347" t="str">
            <v>NA</v>
          </cell>
          <cell r="BW347">
            <v>2692.7249999999999</v>
          </cell>
          <cell r="BX347">
            <v>-2401.5</v>
          </cell>
          <cell r="CI347" t="str">
            <v>NVCC_DRAM</v>
          </cell>
        </row>
        <row r="348">
          <cell r="C348" t="str">
            <v>dram_sdqs7</v>
          </cell>
          <cell r="E348" t="str">
            <v>GPIO</v>
          </cell>
          <cell r="I348" t="str">
            <v>mmdc</v>
          </cell>
          <cell r="J348" t="str">
            <v>DRAM_SDQS[7]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 t="str">
            <v>No</v>
          </cell>
          <cell r="AL348" t="str">
            <v>NA</v>
          </cell>
          <cell r="AN348" t="str">
            <v>CFG(R0DIV6)</v>
          </cell>
          <cell r="AP348" t="str">
            <v>NA</v>
          </cell>
          <cell r="AR348" t="str">
            <v>CFG(Disabled)</v>
          </cell>
          <cell r="AT348" t="str">
            <v>CFG(100KOhm PD)</v>
          </cell>
          <cell r="AV348" t="str">
            <v>CFG(Pull)</v>
          </cell>
          <cell r="AX348" t="str">
            <v>CFG(Disabled)</v>
          </cell>
          <cell r="AZ348" t="str">
            <v>CFG(CMOS)</v>
          </cell>
          <cell r="BB348" t="str">
            <v>NA</v>
          </cell>
          <cell r="BD348" t="str">
            <v>CFG(II_OFF)</v>
          </cell>
          <cell r="BF348" t="str">
            <v>CFG(LPDDR2)</v>
          </cell>
          <cell r="BH348" t="str">
            <v>NA</v>
          </cell>
          <cell r="BW348">
            <v>659</v>
          </cell>
          <cell r="BX348">
            <v>-2792.7249999999999</v>
          </cell>
          <cell r="CI348" t="str">
            <v>DRAM_SDQS7</v>
          </cell>
        </row>
        <row r="349">
          <cell r="C349" t="str">
            <v>dram_sdqs7</v>
          </cell>
          <cell r="E349">
            <v>0</v>
          </cell>
          <cell r="J349" t="str">
            <v>padn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e">
            <v>#N/A</v>
          </cell>
          <cell r="AL349" t="str">
            <v>NA</v>
          </cell>
          <cell r="AN349" t="str">
            <v>NA</v>
          </cell>
          <cell r="AP349" t="str">
            <v>NA</v>
          </cell>
          <cell r="AR349" t="str">
            <v>NA</v>
          </cell>
          <cell r="AT349" t="str">
            <v>NA</v>
          </cell>
          <cell r="AV349" t="str">
            <v>NA</v>
          </cell>
          <cell r="AX349" t="str">
            <v>NA</v>
          </cell>
          <cell r="AZ349" t="str">
            <v>NA</v>
          </cell>
          <cell r="BB349" t="str">
            <v>NA</v>
          </cell>
          <cell r="BD349" t="str">
            <v>NA</v>
          </cell>
          <cell r="BF349" t="str">
            <v>NA</v>
          </cell>
          <cell r="BH349" t="str">
            <v>NA</v>
          </cell>
          <cell r="BW349">
            <v>706</v>
          </cell>
          <cell r="BX349">
            <v>-2792.7249999999999</v>
          </cell>
          <cell r="CI349" t="str">
            <v>DRAM_SDQS7_B</v>
          </cell>
        </row>
        <row r="350">
          <cell r="C350" t="str">
            <v>dram_d59</v>
          </cell>
          <cell r="E350" t="str">
            <v>GPIO</v>
          </cell>
          <cell r="I350" t="str">
            <v>mmdc</v>
          </cell>
          <cell r="J350" t="str">
            <v>DRAM_D[59]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No</v>
          </cell>
          <cell r="AL350" t="str">
            <v>NA</v>
          </cell>
          <cell r="AN350" t="str">
            <v>CFG(R0DIV6)</v>
          </cell>
          <cell r="AP350" t="str">
            <v>NA</v>
          </cell>
          <cell r="AR350" t="str">
            <v>CFG(Disabled)</v>
          </cell>
          <cell r="AT350" t="str">
            <v>100KOhm PU</v>
          </cell>
          <cell r="AV350" t="str">
            <v>CFG(Pull)</v>
          </cell>
          <cell r="AX350" t="str">
            <v>CFG(Enabled)</v>
          </cell>
          <cell r="AZ350" t="str">
            <v>CFG(CMOS)</v>
          </cell>
          <cell r="BB350" t="str">
            <v>NA</v>
          </cell>
          <cell r="BD350" t="str">
            <v>CFG(II_OFF)</v>
          </cell>
          <cell r="BF350" t="str">
            <v>CFG(LPDDR2)</v>
          </cell>
          <cell r="BH350" t="str">
            <v>CFG(0)</v>
          </cell>
          <cell r="BW350">
            <v>894</v>
          </cell>
          <cell r="BX350">
            <v>-2792.7249999999999</v>
          </cell>
          <cell r="CI350" t="str">
            <v>DRAM_D59</v>
          </cell>
        </row>
        <row r="351">
          <cell r="C351" t="str">
            <v>nvcc_dram__38</v>
          </cell>
          <cell r="E351" t="str">
            <v>NOISY_POWER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 t="str">
            <v>NA</v>
          </cell>
          <cell r="AL351" t="str">
            <v>NA</v>
          </cell>
          <cell r="AN351" t="str">
            <v>NA</v>
          </cell>
          <cell r="AP351" t="str">
            <v>NA</v>
          </cell>
          <cell r="AR351" t="str">
            <v>NA</v>
          </cell>
          <cell r="AT351" t="str">
            <v>NA</v>
          </cell>
          <cell r="AV351" t="str">
            <v>NA</v>
          </cell>
          <cell r="AX351" t="str">
            <v>NA</v>
          </cell>
          <cell r="AZ351" t="str">
            <v>NA</v>
          </cell>
          <cell r="BB351" t="str">
            <v>NA</v>
          </cell>
          <cell r="BD351" t="str">
            <v>NA</v>
          </cell>
          <cell r="BF351" t="str">
            <v>NA</v>
          </cell>
          <cell r="BH351" t="str">
            <v>NA</v>
          </cell>
          <cell r="BW351">
            <v>2692.7249999999999</v>
          </cell>
          <cell r="BX351">
            <v>-2401.5</v>
          </cell>
          <cell r="CI351" t="str">
            <v>NVCC_DRAM</v>
          </cell>
        </row>
        <row r="352">
          <cell r="C352" t="str">
            <v>dram_d62</v>
          </cell>
          <cell r="E352" t="str">
            <v>GPIO</v>
          </cell>
          <cell r="I352" t="str">
            <v>mmdc</v>
          </cell>
          <cell r="J352" t="str">
            <v>DRAM_D[62]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No</v>
          </cell>
          <cell r="AL352" t="str">
            <v>NA</v>
          </cell>
          <cell r="AN352" t="str">
            <v>CFG(R0DIV6)</v>
          </cell>
          <cell r="AP352" t="str">
            <v>NA</v>
          </cell>
          <cell r="AR352" t="str">
            <v>CFG(Disabled)</v>
          </cell>
          <cell r="AT352" t="str">
            <v>100KOhm PU</v>
          </cell>
          <cell r="AV352" t="str">
            <v>CFG(Pull)</v>
          </cell>
          <cell r="AX352" t="str">
            <v>CFG(Enabled)</v>
          </cell>
          <cell r="AZ352" t="str">
            <v>CFG(CMOS)</v>
          </cell>
          <cell r="BB352" t="str">
            <v>NA</v>
          </cell>
          <cell r="BD352" t="str">
            <v>CFG(II_OFF)</v>
          </cell>
          <cell r="BF352" t="str">
            <v>CFG(LPDDR2)</v>
          </cell>
          <cell r="BH352" t="str">
            <v>CFG(0)</v>
          </cell>
          <cell r="BW352">
            <v>894</v>
          </cell>
          <cell r="BX352">
            <v>-2792.7249999999999</v>
          </cell>
          <cell r="CI352" t="str">
            <v>DRAM_D62</v>
          </cell>
        </row>
        <row r="353">
          <cell r="C353" t="str">
            <v>dram_d58</v>
          </cell>
          <cell r="E353" t="str">
            <v>GPIO</v>
          </cell>
          <cell r="I353" t="str">
            <v>mmdc</v>
          </cell>
          <cell r="J353" t="str">
            <v>DRAM_D[58]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No</v>
          </cell>
          <cell r="AL353" t="str">
            <v>NA</v>
          </cell>
          <cell r="AN353" t="str">
            <v>CFG(R0DIV6)</v>
          </cell>
          <cell r="AP353" t="str">
            <v>NA</v>
          </cell>
          <cell r="AR353" t="str">
            <v>CFG(Disabled)</v>
          </cell>
          <cell r="AT353" t="str">
            <v>100KOhm PU</v>
          </cell>
          <cell r="AV353" t="str">
            <v>CFG(Pull)</v>
          </cell>
          <cell r="AX353" t="str">
            <v>CFG(Enabled)</v>
          </cell>
          <cell r="AZ353" t="str">
            <v>CFG(CMOS)</v>
          </cell>
          <cell r="BB353" t="str">
            <v>NA</v>
          </cell>
          <cell r="BD353" t="str">
            <v>CFG(II_OFF)</v>
          </cell>
          <cell r="BF353" t="str">
            <v>CFG(LPDDR2)</v>
          </cell>
          <cell r="BH353" t="str">
            <v>CFG(0)</v>
          </cell>
          <cell r="BW353">
            <v>894</v>
          </cell>
          <cell r="BX353">
            <v>-2792.7249999999999</v>
          </cell>
          <cell r="CI353" t="str">
            <v>DRAM_D58</v>
          </cell>
        </row>
        <row r="354">
          <cell r="C354" t="str">
            <v>dram_d63</v>
          </cell>
          <cell r="E354" t="str">
            <v>GPIO</v>
          </cell>
          <cell r="I354" t="str">
            <v>mmdc</v>
          </cell>
          <cell r="J354" t="str">
            <v>DRAM_D[63]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No</v>
          </cell>
          <cell r="AL354" t="str">
            <v>NA</v>
          </cell>
          <cell r="AN354" t="str">
            <v>CFG(R0DIV6)</v>
          </cell>
          <cell r="AP354" t="str">
            <v>NA</v>
          </cell>
          <cell r="AR354" t="str">
            <v>CFG(Disabled)</v>
          </cell>
          <cell r="AT354" t="str">
            <v>100KOhm PU</v>
          </cell>
          <cell r="AV354" t="str">
            <v>CFG(Pull)</v>
          </cell>
          <cell r="AX354" t="str">
            <v>CFG(Enabled)</v>
          </cell>
          <cell r="AZ354" t="str">
            <v>CFG(CMOS)</v>
          </cell>
          <cell r="BB354" t="str">
            <v>NA</v>
          </cell>
          <cell r="BD354" t="str">
            <v>CFG(II_OFF)</v>
          </cell>
          <cell r="BF354" t="str">
            <v>CFG(LPDDR2)</v>
          </cell>
          <cell r="BH354" t="str">
            <v>CFG(0)</v>
          </cell>
          <cell r="BW354">
            <v>894</v>
          </cell>
          <cell r="BX354">
            <v>-2792.7249999999999</v>
          </cell>
          <cell r="CI354" t="str">
            <v>DRAM_D63</v>
          </cell>
        </row>
        <row r="355">
          <cell r="C355" t="str">
            <v>pcut_ddr__1</v>
          </cell>
          <cell r="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NA</v>
          </cell>
          <cell r="AL355" t="str">
            <v>NA</v>
          </cell>
          <cell r="AN355" t="str">
            <v>NA</v>
          </cell>
          <cell r="AP355" t="str">
            <v>NA</v>
          </cell>
          <cell r="AR355" t="str">
            <v>NA</v>
          </cell>
          <cell r="AT355" t="str">
            <v>NA</v>
          </cell>
          <cell r="AV355" t="str">
            <v>NA</v>
          </cell>
          <cell r="AX355" t="str">
            <v>NA</v>
          </cell>
          <cell r="AZ355" t="str">
            <v>NA</v>
          </cell>
          <cell r="BB355" t="str">
            <v>NA</v>
          </cell>
          <cell r="BD355" t="str">
            <v>NA</v>
          </cell>
          <cell r="BF355" t="str">
            <v>NA</v>
          </cell>
          <cell r="BH355" t="str">
            <v>NA</v>
          </cell>
          <cell r="BW355">
            <v>-1995</v>
          </cell>
          <cell r="BX355">
            <v>-2792.7249999999999</v>
          </cell>
          <cell r="CI355">
            <v>0</v>
          </cell>
        </row>
        <row r="356">
          <cell r="C356" t="str">
            <v>enet_txd1</v>
          </cell>
          <cell r="E356" t="str">
            <v>GPIO</v>
          </cell>
          <cell r="I356" t="str">
            <v>mlb</v>
          </cell>
          <cell r="J356" t="str">
            <v>MLBCLK</v>
          </cell>
          <cell r="K356" t="str">
            <v>enet</v>
          </cell>
          <cell r="L356" t="str">
            <v>TDATA[1]</v>
          </cell>
          <cell r="M356" t="str">
            <v>esai1</v>
          </cell>
          <cell r="N356" t="str">
            <v>TX2_RX3</v>
          </cell>
          <cell r="Q356" t="str">
            <v>enet</v>
          </cell>
          <cell r="R356" t="str">
            <v>1588_EVENT0_IN</v>
          </cell>
          <cell r="S356" t="str">
            <v>gpio1</v>
          </cell>
          <cell r="T356" t="str">
            <v>GPIO[29]</v>
          </cell>
          <cell r="X356" t="str">
            <v>anatop</v>
          </cell>
          <cell r="Y356" t="str">
            <v>USBPHY2_TSTO_RX_HS_RXD</v>
          </cell>
          <cell r="AF356" t="str">
            <v>ipt_enet_txd1_dir</v>
          </cell>
          <cell r="AG356" t="str">
            <v>ipt_enet_txd1_in</v>
          </cell>
          <cell r="AH356" t="str">
            <v>ipt_enet_txd1_out</v>
          </cell>
          <cell r="AI356" t="str">
            <v>ipt_mode</v>
          </cell>
          <cell r="AJ356" t="str">
            <v>Yes</v>
          </cell>
          <cell r="AL356" t="str">
            <v>CFG(SLOW)</v>
          </cell>
          <cell r="AN356" t="str">
            <v>CFG(R0DIV6)</v>
          </cell>
          <cell r="AP356" t="str">
            <v>CFG(Disabled)</v>
          </cell>
          <cell r="AR356" t="str">
            <v>CFG(Enabled)</v>
          </cell>
          <cell r="AT356" t="str">
            <v>CFG(100KOhm PU)</v>
          </cell>
          <cell r="AV356" t="str">
            <v>CFG(Pull)</v>
          </cell>
          <cell r="AX356" t="str">
            <v>CFG(Enabled)</v>
          </cell>
          <cell r="AZ356" t="str">
            <v>NA</v>
          </cell>
          <cell r="BB356" t="str">
            <v>CFG(100MHz)</v>
          </cell>
          <cell r="BD356" t="str">
            <v>NA</v>
          </cell>
          <cell r="BF356" t="str">
            <v>NA</v>
          </cell>
          <cell r="BH356" t="str">
            <v>NA</v>
          </cell>
          <cell r="BW356">
            <v>-1545</v>
          </cell>
          <cell r="BX356">
            <v>-2792.7249999999999</v>
          </cell>
          <cell r="CI356" t="str">
            <v>ENET_TXD1</v>
          </cell>
        </row>
        <row r="357">
          <cell r="C357" t="str">
            <v>enet_rxd0</v>
          </cell>
          <cell r="E357" t="str">
            <v>GPIO</v>
          </cell>
          <cell r="I357" t="str">
            <v>osc32k</v>
          </cell>
          <cell r="J357" t="str">
            <v>32K_OUT</v>
          </cell>
          <cell r="K357" t="str">
            <v>enet</v>
          </cell>
          <cell r="L357" t="str">
            <v>RDATA[0]</v>
          </cell>
          <cell r="M357" t="str">
            <v>esai1</v>
          </cell>
          <cell r="N357" t="str">
            <v>HCKT</v>
          </cell>
          <cell r="O357" t="str">
            <v>spdif</v>
          </cell>
          <cell r="P357" t="str">
            <v>OUT1</v>
          </cell>
          <cell r="S357" t="str">
            <v>gpio1</v>
          </cell>
          <cell r="T357" t="str">
            <v>GPIO[27]</v>
          </cell>
          <cell r="U357" t="str">
            <v>phy</v>
          </cell>
          <cell r="V357" t="str">
            <v>TMS</v>
          </cell>
          <cell r="W357" t="str">
            <v>sjc.sjc_gpucr2_reg[31]</v>
          </cell>
          <cell r="X357" t="str">
            <v>anatop</v>
          </cell>
          <cell r="Y357" t="str">
            <v>USBPHY1_TSTO_PLL_CLK20DIV</v>
          </cell>
          <cell r="AF357" t="str">
            <v>ipt_enet_rxd0_dir</v>
          </cell>
          <cell r="AG357" t="str">
            <v>ipt_enet_rxd0_in</v>
          </cell>
          <cell r="AH357" t="str">
            <v>ipt_enet_rxd0_out</v>
          </cell>
          <cell r="AI357" t="str">
            <v>ipt_mode</v>
          </cell>
          <cell r="AJ357" t="str">
            <v>Yes</v>
          </cell>
          <cell r="AL357" t="str">
            <v>CFG(SLOW)</v>
          </cell>
          <cell r="AN357" t="str">
            <v>CFG(R0DIV6)</v>
          </cell>
          <cell r="AP357" t="str">
            <v>CFG(Disabled)</v>
          </cell>
          <cell r="AR357" t="str">
            <v>CFG(Enabled)</v>
          </cell>
          <cell r="AT357" t="str">
            <v>CFG(100KOhm PU)</v>
          </cell>
          <cell r="AV357" t="str">
            <v>CFG(Pull)</v>
          </cell>
          <cell r="AX357" t="str">
            <v>CFG(Enabled)</v>
          </cell>
          <cell r="AZ357" t="str">
            <v>NA</v>
          </cell>
          <cell r="BB357" t="str">
            <v>100MHz</v>
          </cell>
          <cell r="BD357" t="str">
            <v>NA</v>
          </cell>
          <cell r="BF357" t="str">
            <v>NA</v>
          </cell>
          <cell r="BH357" t="str">
            <v>NA</v>
          </cell>
          <cell r="BW357">
            <v>-1645</v>
          </cell>
          <cell r="BX357">
            <v>-2792.7249999999999</v>
          </cell>
          <cell r="CI357" t="str">
            <v>ENET_RXD0</v>
          </cell>
        </row>
        <row r="358">
          <cell r="C358" t="str">
            <v>enet_rxd1</v>
          </cell>
          <cell r="E358" t="str">
            <v>GPIO</v>
          </cell>
          <cell r="I358" t="str">
            <v>mlb</v>
          </cell>
          <cell r="J358" t="str">
            <v>MLBSIG</v>
          </cell>
          <cell r="K358" t="str">
            <v>enet</v>
          </cell>
          <cell r="L358" t="str">
            <v>RDATA[1]</v>
          </cell>
          <cell r="M358" t="str">
            <v>esai1</v>
          </cell>
          <cell r="N358" t="str">
            <v>FST</v>
          </cell>
          <cell r="Q358" t="str">
            <v>enet</v>
          </cell>
          <cell r="R358" t="str">
            <v>1588_EVENT3_OUT</v>
          </cell>
          <cell r="S358" t="str">
            <v>gpio1</v>
          </cell>
          <cell r="T358" t="str">
            <v>GPIO[26]</v>
          </cell>
          <cell r="U358" t="str">
            <v>phy</v>
          </cell>
          <cell r="V358" t="str">
            <v>TCK</v>
          </cell>
          <cell r="W358" t="str">
            <v>sjc.sjc_gpucr2_reg[31]</v>
          </cell>
          <cell r="X358" t="str">
            <v>anatop</v>
          </cell>
          <cell r="Y358" t="str">
            <v>USBPHY1_TSTO_RX_DISCON_DET</v>
          </cell>
          <cell r="AF358" t="str">
            <v>ipt_enet_rxd1_dir</v>
          </cell>
          <cell r="AG358" t="str">
            <v>ipt_enet_rxd1_in</v>
          </cell>
          <cell r="AH358" t="str">
            <v>ipt_enet_rxd1_out</v>
          </cell>
          <cell r="AI358" t="str">
            <v>ipt_mode</v>
          </cell>
          <cell r="AJ358" t="str">
            <v>Yes</v>
          </cell>
          <cell r="AL358" t="str">
            <v>CFG(SLOW)</v>
          </cell>
          <cell r="AN358" t="str">
            <v>CFG(R0DIV6)</v>
          </cell>
          <cell r="AP358" t="str">
            <v>CFG(Disabled)</v>
          </cell>
          <cell r="AR358" t="str">
            <v>CFG(Enabled)</v>
          </cell>
          <cell r="AT358" t="str">
            <v>CFG(100KOhm PU)</v>
          </cell>
          <cell r="AV358" t="str">
            <v>CFG(Pull)</v>
          </cell>
          <cell r="AX358" t="str">
            <v>CFG(Enabled)</v>
          </cell>
          <cell r="AZ358" t="str">
            <v>NA</v>
          </cell>
          <cell r="BB358" t="str">
            <v>CFG(100MHz)</v>
          </cell>
          <cell r="BD358" t="str">
            <v>NA</v>
          </cell>
          <cell r="BF358" t="str">
            <v>NA</v>
          </cell>
          <cell r="BH358" t="str">
            <v>NA</v>
          </cell>
          <cell r="BW358">
            <v>-1745</v>
          </cell>
          <cell r="BX358">
            <v>-2792.7249999999999</v>
          </cell>
          <cell r="CI358" t="str">
            <v>VSS</v>
          </cell>
        </row>
        <row r="359">
          <cell r="C359" t="str">
            <v>enet_rx_er</v>
          </cell>
          <cell r="E359" t="str">
            <v>GPIO</v>
          </cell>
          <cell r="I359" t="str">
            <v>anatop</v>
          </cell>
          <cell r="J359" t="str">
            <v>USBOTG_ID</v>
          </cell>
          <cell r="K359" t="str">
            <v>enet</v>
          </cell>
          <cell r="L359" t="str">
            <v>RX_ER</v>
          </cell>
          <cell r="M359" t="str">
            <v>esai1</v>
          </cell>
          <cell r="N359" t="str">
            <v>HCKR</v>
          </cell>
          <cell r="O359" t="str">
            <v>spdif</v>
          </cell>
          <cell r="P359" t="str">
            <v>IN1</v>
          </cell>
          <cell r="Q359" t="str">
            <v>enet</v>
          </cell>
          <cell r="R359" t="str">
            <v>1588_EVENT2_OUT</v>
          </cell>
          <cell r="S359" t="str">
            <v>gpio1</v>
          </cell>
          <cell r="T359" t="str">
            <v>GPIO[24]</v>
          </cell>
          <cell r="U359" t="str">
            <v>phy</v>
          </cell>
          <cell r="V359" t="str">
            <v>TDI</v>
          </cell>
          <cell r="W359" t="str">
            <v>sjc.sjc_gpucr2_reg[31]</v>
          </cell>
          <cell r="X359" t="str">
            <v>anatop</v>
          </cell>
          <cell r="Y359" t="str">
            <v>USBPHY1_TSTO_RX_HS_RXD</v>
          </cell>
          <cell r="AF359" t="str">
            <v>ipt_enet_rx_er_dir</v>
          </cell>
          <cell r="AG359" t="str">
            <v>ipt_enet_rx_er_in</v>
          </cell>
          <cell r="AH359" t="str">
            <v>ipt_enet_rx_er_out</v>
          </cell>
          <cell r="AI359" t="str">
            <v>ipt_mode</v>
          </cell>
          <cell r="AJ359" t="str">
            <v>Yes</v>
          </cell>
          <cell r="AL359" t="str">
            <v>CFG(SLOW)</v>
          </cell>
          <cell r="AN359" t="str">
            <v>CFG(R0DIV6)</v>
          </cell>
          <cell r="AP359" t="str">
            <v>CFG(Disabled)</v>
          </cell>
          <cell r="AR359" t="str">
            <v>CFG(Enabled)</v>
          </cell>
          <cell r="AT359" t="str">
            <v>CFG(100KOhm PU)</v>
          </cell>
          <cell r="AV359" t="str">
            <v>CFG(Pull)</v>
          </cell>
          <cell r="AX359" t="str">
            <v>CFG(Enabled)</v>
          </cell>
          <cell r="AZ359" t="str">
            <v>NA</v>
          </cell>
          <cell r="BB359" t="str">
            <v>CFG(100MHz)</v>
          </cell>
          <cell r="BD359" t="str">
            <v>NA</v>
          </cell>
          <cell r="BF359" t="str">
            <v>NA</v>
          </cell>
          <cell r="BH359" t="str">
            <v>NA</v>
          </cell>
          <cell r="BW359">
            <v>-1845</v>
          </cell>
          <cell r="BX359">
            <v>-2792.7249999999999</v>
          </cell>
          <cell r="CI359" t="str">
            <v>VSS</v>
          </cell>
        </row>
        <row r="360">
          <cell r="C360" t="str">
            <v>nvcc_enet__0</v>
          </cell>
          <cell r="E360" t="str">
            <v>NOISY_POWER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NA</v>
          </cell>
          <cell r="AL360" t="str">
            <v>NA</v>
          </cell>
          <cell r="AN360" t="str">
            <v>NA</v>
          </cell>
          <cell r="AP360" t="str">
            <v>NA</v>
          </cell>
          <cell r="AR360" t="str">
            <v>NA</v>
          </cell>
          <cell r="AT360" t="str">
            <v>NA</v>
          </cell>
          <cell r="AV360" t="str">
            <v>NA</v>
          </cell>
          <cell r="AX360" t="str">
            <v>NA</v>
          </cell>
          <cell r="AZ360" t="str">
            <v>NA</v>
          </cell>
          <cell r="BB360" t="str">
            <v>NA</v>
          </cell>
          <cell r="BD360" t="str">
            <v>NA</v>
          </cell>
          <cell r="BF360" t="str">
            <v>NA</v>
          </cell>
          <cell r="BH360" t="str">
            <v>NA</v>
          </cell>
          <cell r="BW360">
            <v>-1995</v>
          </cell>
          <cell r="BX360">
            <v>-2792.7249999999999</v>
          </cell>
          <cell r="CI360" t="str">
            <v>NVCC_ENET</v>
          </cell>
        </row>
        <row r="361">
          <cell r="C361" t="str">
            <v>enet_mdio</v>
          </cell>
          <cell r="E361" t="str">
            <v>GPIO</v>
          </cell>
          <cell r="K361" t="str">
            <v>enet</v>
          </cell>
          <cell r="L361" t="str">
            <v>MDIO</v>
          </cell>
          <cell r="M361" t="str">
            <v>esai1</v>
          </cell>
          <cell r="N361" t="str">
            <v>SCKR</v>
          </cell>
          <cell r="O361" t="str">
            <v>sdma</v>
          </cell>
          <cell r="P361" t="str">
            <v>DEBUG_BUS_DEVICE[3]</v>
          </cell>
          <cell r="Q361" t="str">
            <v>enet</v>
          </cell>
          <cell r="R361" t="str">
            <v>1588_EVENT1_OUT</v>
          </cell>
          <cell r="S361" t="str">
            <v>gpio1</v>
          </cell>
          <cell r="T361" t="str">
            <v>GPIO[22]</v>
          </cell>
          <cell r="U361" t="str">
            <v>spdif</v>
          </cell>
          <cell r="V361" t="str">
            <v>PLOCK</v>
          </cell>
          <cell r="AF361" t="str">
            <v>ipt_enet_mdio_dir</v>
          </cell>
          <cell r="AG361" t="str">
            <v>ipt_enet_mdio_in</v>
          </cell>
          <cell r="AH361" t="str">
            <v>ipt_enet_mdio_out</v>
          </cell>
          <cell r="AI361" t="str">
            <v>ipt_mode</v>
          </cell>
          <cell r="AJ361" t="str">
            <v>Yes</v>
          </cell>
          <cell r="AL361" t="str">
            <v>CFG(SLOW)</v>
          </cell>
          <cell r="AN361" t="str">
            <v>CFG(R0DIV6)</v>
          </cell>
          <cell r="AP361" t="str">
            <v>CFG(Disabled)</v>
          </cell>
          <cell r="AR361" t="str">
            <v>CFG(Enabled)</v>
          </cell>
          <cell r="AT361" t="str">
            <v>CFG(100KOhm PU)</v>
          </cell>
          <cell r="AV361" t="str">
            <v>CFG(Pull)</v>
          </cell>
          <cell r="AX361" t="str">
            <v>CFG(Enabled)</v>
          </cell>
          <cell r="AZ361" t="str">
            <v>NA</v>
          </cell>
          <cell r="BB361" t="str">
            <v>CFG(100MHz)</v>
          </cell>
          <cell r="BD361" t="str">
            <v>NA</v>
          </cell>
          <cell r="BF361" t="str">
            <v>NA</v>
          </cell>
          <cell r="BH361" t="str">
            <v>NA</v>
          </cell>
          <cell r="BW361">
            <v>-1945</v>
          </cell>
          <cell r="BX361">
            <v>-2792.7249999999999</v>
          </cell>
          <cell r="CI361" t="str">
            <v>ENET_MDIO</v>
          </cell>
        </row>
        <row r="362">
          <cell r="C362" t="str">
            <v>enet_ref_clk</v>
          </cell>
          <cell r="E362" t="str">
            <v>GPIO</v>
          </cell>
          <cell r="K362" t="str">
            <v>enet</v>
          </cell>
          <cell r="L362" t="str">
            <v>TX_CLK</v>
          </cell>
          <cell r="M362" t="str">
            <v>esai1</v>
          </cell>
          <cell r="N362" t="str">
            <v>FSR</v>
          </cell>
          <cell r="O362" t="str">
            <v>sdma</v>
          </cell>
          <cell r="P362" t="str">
            <v>DEBUG_BUS_DEVICE[4]</v>
          </cell>
          <cell r="S362" t="str">
            <v>gpio1</v>
          </cell>
          <cell r="T362" t="str">
            <v>GPIO[23]</v>
          </cell>
          <cell r="U362" t="str">
            <v>spdif</v>
          </cell>
          <cell r="V362" t="str">
            <v>SRCLK</v>
          </cell>
          <cell r="X362" t="str">
            <v>anatop</v>
          </cell>
          <cell r="Y362" t="str">
            <v>USBPHY1_TSTO_RX_SQUELCH</v>
          </cell>
          <cell r="AF362" t="str">
            <v>ipt_enet_ref_clk_dir</v>
          </cell>
          <cell r="AG362" t="str">
            <v>ipt_enet_ref_clk_in</v>
          </cell>
          <cell r="AH362" t="str">
            <v>ipt_enet_ref_clk_out</v>
          </cell>
          <cell r="AI362" t="str">
            <v>ipt_mode</v>
          </cell>
          <cell r="AJ362" t="str">
            <v>Yes</v>
          </cell>
          <cell r="AL362" t="str">
            <v>CFG(SLOW)</v>
          </cell>
          <cell r="AN362" t="str">
            <v>CFG(R0DIV6)</v>
          </cell>
          <cell r="AP362" t="str">
            <v>CFG(Disabled)</v>
          </cell>
          <cell r="AR362" t="str">
            <v>CFG(Enabled)</v>
          </cell>
          <cell r="AT362" t="str">
            <v>CFG(100KOhm PU)</v>
          </cell>
          <cell r="AV362" t="str">
            <v>CFG(Pull)</v>
          </cell>
          <cell r="AX362" t="str">
            <v>CFG(Enabled)</v>
          </cell>
          <cell r="AZ362" t="str">
            <v>NA</v>
          </cell>
          <cell r="BB362" t="str">
            <v>CFG(100MHz)</v>
          </cell>
          <cell r="BD362" t="str">
            <v>NA</v>
          </cell>
          <cell r="BF362" t="str">
            <v>NA</v>
          </cell>
          <cell r="BH362" t="str">
            <v>NA</v>
          </cell>
          <cell r="BW362">
            <v>-1895</v>
          </cell>
          <cell r="BX362">
            <v>-2792.7249999999999</v>
          </cell>
          <cell r="CI362" t="str">
            <v>VSS</v>
          </cell>
        </row>
        <row r="363">
          <cell r="C363" t="str">
            <v>enet_tx_en</v>
          </cell>
          <cell r="E363" t="str">
            <v>GPIO</v>
          </cell>
          <cell r="K363" t="str">
            <v>enet</v>
          </cell>
          <cell r="L363" t="str">
            <v>TX_EN</v>
          </cell>
          <cell r="M363" t="str">
            <v>esai1</v>
          </cell>
          <cell r="N363" t="str">
            <v>TX3_RX2</v>
          </cell>
          <cell r="S363" t="str">
            <v>gpio1</v>
          </cell>
          <cell r="T363" t="str">
            <v>GPIO[28]</v>
          </cell>
          <cell r="X363" t="str">
            <v>anatop</v>
          </cell>
          <cell r="Y363" t="str">
            <v>USBPHY2_TSTO_RX_SQUELCH</v>
          </cell>
          <cell r="AF363" t="str">
            <v>ipt_enet_tx_en_dir</v>
          </cell>
          <cell r="AG363" t="str">
            <v>ipt_enet_tx_en_in</v>
          </cell>
          <cell r="AH363" t="str">
            <v>ipt_enet_tx_en_out</v>
          </cell>
          <cell r="AI363" t="str">
            <v>ipt_mode</v>
          </cell>
          <cell r="AJ363" t="str">
            <v>Yes</v>
          </cell>
          <cell r="AL363" t="str">
            <v>CFG(SLOW)</v>
          </cell>
          <cell r="AN363" t="str">
            <v>CFG(R0DIV6)</v>
          </cell>
          <cell r="AP363" t="str">
            <v>CFG(Disabled)</v>
          </cell>
          <cell r="AR363" t="str">
            <v>CFG(Enabled)</v>
          </cell>
          <cell r="AT363" t="str">
            <v>CFG(100KOhm PU)</v>
          </cell>
          <cell r="AV363" t="str">
            <v>CFG(Pull)</v>
          </cell>
          <cell r="AX363" t="str">
            <v>CFG(Enabled)</v>
          </cell>
          <cell r="AZ363" t="str">
            <v>NA</v>
          </cell>
          <cell r="BB363" t="str">
            <v>CFG(100MHz)</v>
          </cell>
          <cell r="BD363" t="str">
            <v>NA</v>
          </cell>
          <cell r="BF363" t="str">
            <v>NA</v>
          </cell>
          <cell r="BH363" t="str">
            <v>NA</v>
          </cell>
          <cell r="BW363">
            <v>-1595</v>
          </cell>
          <cell r="BX363">
            <v>-2792.7249999999999</v>
          </cell>
          <cell r="CI363" t="str">
            <v>ENET_TX_EN</v>
          </cell>
        </row>
        <row r="364">
          <cell r="C364" t="str">
            <v>nvcc_enet__1</v>
          </cell>
          <cell r="E364" t="str">
            <v>NOISY_POWER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NA</v>
          </cell>
          <cell r="AL364" t="str">
            <v>NA</v>
          </cell>
          <cell r="AN364" t="str">
            <v>NA</v>
          </cell>
          <cell r="AP364" t="str">
            <v>NA</v>
          </cell>
          <cell r="AR364" t="str">
            <v>NA</v>
          </cell>
          <cell r="AT364" t="str">
            <v>NA</v>
          </cell>
          <cell r="AV364" t="str">
            <v>NA</v>
          </cell>
          <cell r="AX364" t="str">
            <v>NA</v>
          </cell>
          <cell r="AZ364" t="str">
            <v>NA</v>
          </cell>
          <cell r="BB364" t="str">
            <v>NA</v>
          </cell>
          <cell r="BD364" t="str">
            <v>NA</v>
          </cell>
          <cell r="BF364" t="str">
            <v>NA</v>
          </cell>
          <cell r="BH364" t="str">
            <v>NA</v>
          </cell>
          <cell r="BW364">
            <v>-1695</v>
          </cell>
          <cell r="BX364">
            <v>-2792.7249999999999</v>
          </cell>
          <cell r="CI364" t="str">
            <v>NVCC_ENET</v>
          </cell>
        </row>
        <row r="365">
          <cell r="C365" t="str">
            <v>enet_mdc</v>
          </cell>
          <cell r="E365" t="str">
            <v>GPIO</v>
          </cell>
          <cell r="I365" t="str">
            <v>mlb</v>
          </cell>
          <cell r="J365" t="str">
            <v>MLBDAT</v>
          </cell>
          <cell r="K365" t="str">
            <v>enet</v>
          </cell>
          <cell r="L365" t="str">
            <v>MDC</v>
          </cell>
          <cell r="M365" t="str">
            <v>esai1</v>
          </cell>
          <cell r="N365" t="str">
            <v>TX5_RX0</v>
          </cell>
          <cell r="Q365" t="str">
            <v>enet</v>
          </cell>
          <cell r="R365" t="str">
            <v>1588_EVENT1_IN</v>
          </cell>
          <cell r="S365" t="str">
            <v>gpio1</v>
          </cell>
          <cell r="T365" t="str">
            <v>GPIO[31]</v>
          </cell>
          <cell r="X365" t="str">
            <v>anatop</v>
          </cell>
          <cell r="Y365" t="str">
            <v>USBPHY2_TSTO_RX_DISCON_DET</v>
          </cell>
          <cell r="AF365" t="str">
            <v>ipt_enet_mdc_dir</v>
          </cell>
          <cell r="AG365" t="str">
            <v>ipt_enet_mdc_in</v>
          </cell>
          <cell r="AH365" t="str">
            <v>ipt_enet_mdc_out</v>
          </cell>
          <cell r="AI365" t="str">
            <v>ipt_mode</v>
          </cell>
          <cell r="AJ365" t="str">
            <v>Yes</v>
          </cell>
          <cell r="AL365" t="str">
            <v>CFG(SLOW)</v>
          </cell>
          <cell r="AN365" t="str">
            <v>CFG(R0DIV6)</v>
          </cell>
          <cell r="AP365" t="str">
            <v>CFG(Disabled)</v>
          </cell>
          <cell r="AR365" t="str">
            <v>CFG(Enabled)</v>
          </cell>
          <cell r="AT365" t="str">
            <v>CFG(100KOhm PU)</v>
          </cell>
          <cell r="AV365" t="str">
            <v>CFG(Pull)</v>
          </cell>
          <cell r="AX365" t="str">
            <v>CFG(Enabled)</v>
          </cell>
          <cell r="AZ365" t="str">
            <v>NA</v>
          </cell>
          <cell r="BB365" t="str">
            <v>CFG(100MHz)</v>
          </cell>
          <cell r="BD365" t="str">
            <v>NA</v>
          </cell>
          <cell r="BF365" t="str">
            <v>NA</v>
          </cell>
          <cell r="BH365" t="str">
            <v>NA</v>
          </cell>
          <cell r="BW365">
            <v>-1448</v>
          </cell>
          <cell r="BX365">
            <v>-2792.7249999999999</v>
          </cell>
          <cell r="CI365" t="str">
            <v>ENET_MDC</v>
          </cell>
        </row>
        <row r="366">
          <cell r="C366" t="str">
            <v>enet_txd0</v>
          </cell>
          <cell r="E366" t="str">
            <v>GPIO</v>
          </cell>
          <cell r="K366" t="str">
            <v>enet</v>
          </cell>
          <cell r="L366" t="str">
            <v>TDATA[0]</v>
          </cell>
          <cell r="M366" t="str">
            <v>esai1</v>
          </cell>
          <cell r="N366" t="str">
            <v>TX4_RX1</v>
          </cell>
          <cell r="S366" t="str">
            <v>gpio1</v>
          </cell>
          <cell r="T366" t="str">
            <v>GPIO[30]</v>
          </cell>
          <cell r="X366" t="str">
            <v>anatop</v>
          </cell>
          <cell r="Y366" t="str">
            <v>USBPHY2_TSTO_RX_FS_RXD</v>
          </cell>
          <cell r="AF366" t="str">
            <v>ipt_enet_txd0_dir</v>
          </cell>
          <cell r="AG366" t="str">
            <v>ipt_enet_txd0_in</v>
          </cell>
          <cell r="AH366" t="str">
            <v>ipt_enet_txd0_out</v>
          </cell>
          <cell r="AI366" t="str">
            <v>ipt_mode</v>
          </cell>
          <cell r="AJ366" t="str">
            <v>Yes</v>
          </cell>
          <cell r="AL366" t="str">
            <v>CFG(SLOW)</v>
          </cell>
          <cell r="AN366" t="str">
            <v>CFG(R0DIV6)</v>
          </cell>
          <cell r="AP366" t="str">
            <v>CFG(Disabled)</v>
          </cell>
          <cell r="AR366" t="str">
            <v>CFG(Enabled)</v>
          </cell>
          <cell r="AT366" t="str">
            <v>CFG(100KOhm PU)</v>
          </cell>
          <cell r="AV366" t="str">
            <v>CFG(Pull)</v>
          </cell>
          <cell r="AX366" t="str">
            <v>CFG(Enabled)</v>
          </cell>
          <cell r="AZ366" t="str">
            <v>NA</v>
          </cell>
          <cell r="BB366" t="str">
            <v>CFG(100MHz)</v>
          </cell>
          <cell r="BD366" t="str">
            <v>NA</v>
          </cell>
          <cell r="BF366" t="str">
            <v>NA</v>
          </cell>
          <cell r="BH366" t="str">
            <v>NA</v>
          </cell>
          <cell r="BW366">
            <v>-1498</v>
          </cell>
          <cell r="BX366">
            <v>-2792.7249999999999</v>
          </cell>
          <cell r="CI366" t="str">
            <v>ENET_TXD0</v>
          </cell>
        </row>
        <row r="367">
          <cell r="C367" t="str">
            <v>enet_crs_dv</v>
          </cell>
          <cell r="E367" t="str">
            <v>GPIO</v>
          </cell>
          <cell r="K367" t="str">
            <v>enet</v>
          </cell>
          <cell r="L367" t="str">
            <v>RX_EN</v>
          </cell>
          <cell r="M367" t="str">
            <v>esai1</v>
          </cell>
          <cell r="N367" t="str">
            <v>SCKT</v>
          </cell>
          <cell r="O367" t="str">
            <v>spdif</v>
          </cell>
          <cell r="P367" t="str">
            <v>SPDIF_EXTCLK</v>
          </cell>
          <cell r="S367" t="str">
            <v>gpio1</v>
          </cell>
          <cell r="T367" t="str">
            <v>GPIO[25]</v>
          </cell>
          <cell r="U367" t="str">
            <v>phy</v>
          </cell>
          <cell r="V367" t="str">
            <v>TDO</v>
          </cell>
          <cell r="W367" t="str">
            <v>sjc.sjc_gpucr2_reg[31]</v>
          </cell>
          <cell r="X367" t="str">
            <v>anatop</v>
          </cell>
          <cell r="Y367" t="str">
            <v>USBPHY1_TSTO_RX_FS_RXD</v>
          </cell>
          <cell r="AF367" t="str">
            <v>ipt_enet_crs_dv_dir</v>
          </cell>
          <cell r="AG367" t="str">
            <v>ipt_enet_crs_dv_in</v>
          </cell>
          <cell r="AH367" t="str">
            <v>ipt_enet_crs_dv_out</v>
          </cell>
          <cell r="AI367" t="str">
            <v>ipt_mode</v>
          </cell>
          <cell r="AJ367" t="str">
            <v>Yes</v>
          </cell>
          <cell r="AL367" t="str">
            <v>CFG(SLOW)</v>
          </cell>
          <cell r="AN367" t="str">
            <v>CFG(R0DIV6)</v>
          </cell>
          <cell r="AP367" t="str">
            <v>CFG(Disabled)</v>
          </cell>
          <cell r="AR367" t="str">
            <v>CFG(Enabled)</v>
          </cell>
          <cell r="AT367" t="str">
            <v>CFG(100KOhm PU)</v>
          </cell>
          <cell r="AV367" t="str">
            <v>CFG(Pull)</v>
          </cell>
          <cell r="AX367" t="str">
            <v>CFG(Enabled)</v>
          </cell>
          <cell r="AZ367" t="str">
            <v>NA</v>
          </cell>
          <cell r="BB367" t="str">
            <v>100MHz</v>
          </cell>
          <cell r="BD367" t="str">
            <v>NA</v>
          </cell>
          <cell r="BF367" t="str">
            <v>NA</v>
          </cell>
          <cell r="BH367" t="str">
            <v>NA</v>
          </cell>
          <cell r="BW367">
            <v>-1795</v>
          </cell>
          <cell r="BX367">
            <v>-2792.7249999999999</v>
          </cell>
          <cell r="CI367" t="str">
            <v>ENET_CRS_DV</v>
          </cell>
        </row>
        <row r="368">
          <cell r="C368" t="str">
            <v>pcut__7</v>
          </cell>
          <cell r="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NA</v>
          </cell>
          <cell r="AL368" t="str">
            <v>NA</v>
          </cell>
          <cell r="AN368" t="str">
            <v>NA</v>
          </cell>
          <cell r="AP368" t="str">
            <v>NA</v>
          </cell>
          <cell r="AR368" t="str">
            <v>NA</v>
          </cell>
          <cell r="AT368" t="str">
            <v>NA</v>
          </cell>
          <cell r="AV368" t="str">
            <v>NA</v>
          </cell>
          <cell r="AX368" t="str">
            <v>NA</v>
          </cell>
          <cell r="AZ368" t="str">
            <v>NA</v>
          </cell>
          <cell r="BB368" t="str">
            <v>NA</v>
          </cell>
          <cell r="BD368" t="str">
            <v>NA</v>
          </cell>
          <cell r="BF368" t="str">
            <v>NA</v>
          </cell>
          <cell r="BH368" t="str">
            <v>NA</v>
          </cell>
          <cell r="BW368">
            <v>-1995</v>
          </cell>
          <cell r="BX368">
            <v>-2792.7249999999999</v>
          </cell>
          <cell r="CI368">
            <v>0</v>
          </cell>
        </row>
        <row r="369">
          <cell r="C369" t="str">
            <v>disp0_dat20</v>
          </cell>
          <cell r="E369" t="str">
            <v>GPIO</v>
          </cell>
          <cell r="I369" t="str">
            <v>ipu1</v>
          </cell>
          <cell r="J369" t="str">
            <v>DISP0_DAT[20]</v>
          </cell>
          <cell r="K369" t="str">
            <v>lcdif</v>
          </cell>
          <cell r="L369" t="str">
            <v>DAT[20]</v>
          </cell>
          <cell r="M369" t="str">
            <v>ecspi1</v>
          </cell>
          <cell r="N369" t="str">
            <v>SCLK</v>
          </cell>
          <cell r="O369" t="str">
            <v>audmux</v>
          </cell>
          <cell r="P369" t="str">
            <v>AUD4_TXC</v>
          </cell>
          <cell r="Q369" t="str">
            <v>sdma</v>
          </cell>
          <cell r="R369" t="str">
            <v>DEBUG_EVT_CHN_LINES[7]</v>
          </cell>
          <cell r="S369" t="str">
            <v>gpio5</v>
          </cell>
          <cell r="T369" t="str">
            <v>GPIO[14]</v>
          </cell>
          <cell r="U369" t="str">
            <v>mmdc</v>
          </cell>
          <cell r="V369" t="str">
            <v>MMDC_DEBUG[25]</v>
          </cell>
          <cell r="X369" t="str">
            <v>pl301_sim_mx6dl_per1</v>
          </cell>
          <cell r="Y369" t="str">
            <v>HADDR[28]</v>
          </cell>
          <cell r="Z369" t="str">
            <v>sjc.sjc_gpucr1_reg[11]</v>
          </cell>
          <cell r="AF369" t="str">
            <v>ipt_disp0_dat20_dir</v>
          </cell>
          <cell r="AG369" t="str">
            <v>ipt_disp0_dat20_in</v>
          </cell>
          <cell r="AH369" t="str">
            <v>ipt_disp0_dat20_out</v>
          </cell>
          <cell r="AI369" t="str">
            <v>ipt_mode</v>
          </cell>
          <cell r="AJ369" t="str">
            <v>Yes</v>
          </cell>
          <cell r="AL369" t="str">
            <v>CFG(SLOW)</v>
          </cell>
          <cell r="AN369" t="str">
            <v>CFG(R0DIV6)</v>
          </cell>
          <cell r="AP369" t="str">
            <v>CFG(Disabled)</v>
          </cell>
          <cell r="AR369" t="str">
            <v>CFG(Enabled)</v>
          </cell>
          <cell r="AT369" t="str">
            <v>CFG(100KOhm PU)</v>
          </cell>
          <cell r="AV369" t="str">
            <v>CFG(Pull)</v>
          </cell>
          <cell r="AX369" t="str">
            <v>CFG(Enabled)</v>
          </cell>
          <cell r="AZ369" t="str">
            <v>NA</v>
          </cell>
          <cell r="BB369" t="str">
            <v>CFG(100MHz)</v>
          </cell>
          <cell r="BD369" t="str">
            <v>NA</v>
          </cell>
          <cell r="BF369" t="str">
            <v>NA</v>
          </cell>
          <cell r="BH369" t="str">
            <v>NA</v>
          </cell>
          <cell r="BW369">
            <v>-2306</v>
          </cell>
          <cell r="BX369">
            <v>-2686.5</v>
          </cell>
          <cell r="CI369" t="str">
            <v>DISP0_DAT20</v>
          </cell>
        </row>
        <row r="370">
          <cell r="C370" t="str">
            <v>disp0_dat19</v>
          </cell>
          <cell r="E370" t="str">
            <v>GPIO</v>
          </cell>
          <cell r="I370" t="str">
            <v>ipu1</v>
          </cell>
          <cell r="J370" t="str">
            <v>DISP0_DAT[19]</v>
          </cell>
          <cell r="K370" t="str">
            <v>lcdif</v>
          </cell>
          <cell r="L370" t="str">
            <v>DAT[19]</v>
          </cell>
          <cell r="M370" t="str">
            <v>ecspi2</v>
          </cell>
          <cell r="N370" t="str">
            <v>SCLK</v>
          </cell>
          <cell r="O370" t="str">
            <v>audmux</v>
          </cell>
          <cell r="P370" t="str">
            <v>AUD5_RXD</v>
          </cell>
          <cell r="Q370" t="str">
            <v>audmux</v>
          </cell>
          <cell r="R370" t="str">
            <v>AUD4_RXC</v>
          </cell>
          <cell r="S370" t="str">
            <v>gpio5</v>
          </cell>
          <cell r="T370" t="str">
            <v>GPIO[13]</v>
          </cell>
          <cell r="U370" t="str">
            <v>mmdc</v>
          </cell>
          <cell r="V370" t="str">
            <v>MMDC_DEBUG[24]</v>
          </cell>
          <cell r="X370" t="str">
            <v>weim</v>
          </cell>
          <cell r="Y370" t="str">
            <v>WEIM_CS[3]</v>
          </cell>
          <cell r="AF370" t="str">
            <v>ipt_disp0_dat19_dir</v>
          </cell>
          <cell r="AG370" t="str">
            <v>ipt_disp0_dat19_in</v>
          </cell>
          <cell r="AH370" t="str">
            <v>ipt_disp0_dat19_out</v>
          </cell>
          <cell r="AI370" t="str">
            <v>ipt_mode</v>
          </cell>
          <cell r="AJ370" t="str">
            <v>Yes</v>
          </cell>
          <cell r="AL370" t="str">
            <v>CFG(SLOW)</v>
          </cell>
          <cell r="AN370" t="str">
            <v>CFG(R0DIV6)</v>
          </cell>
          <cell r="AP370" t="str">
            <v>CFG(Disabled)</v>
          </cell>
          <cell r="AR370" t="str">
            <v>CFG(Enabled)</v>
          </cell>
          <cell r="AT370" t="str">
            <v>CFG(100KOhm PU)</v>
          </cell>
          <cell r="AV370" t="str">
            <v>CFG(Pull)</v>
          </cell>
          <cell r="AX370" t="str">
            <v>CFG(Enabled)</v>
          </cell>
          <cell r="AZ370" t="str">
            <v>NA</v>
          </cell>
          <cell r="BB370" t="str">
            <v>CFG(100MHz)</v>
          </cell>
          <cell r="BD370" t="str">
            <v>NA</v>
          </cell>
          <cell r="BF370" t="str">
            <v>NA</v>
          </cell>
          <cell r="BH370" t="str">
            <v>NA</v>
          </cell>
          <cell r="BW370">
            <v>-2306</v>
          </cell>
          <cell r="BX370">
            <v>-2761.5</v>
          </cell>
          <cell r="CI370" t="str">
            <v>DISP0_DAT19</v>
          </cell>
        </row>
        <row r="371">
          <cell r="C371" t="str">
            <v>nvcc_lcd__0</v>
          </cell>
          <cell r="E371" t="str">
            <v>NOISY_POWER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 t="str">
            <v>NA</v>
          </cell>
          <cell r="AL371" t="str">
            <v>NA</v>
          </cell>
          <cell r="AN371" t="str">
            <v>NA</v>
          </cell>
          <cell r="AP371" t="str">
            <v>NA</v>
          </cell>
          <cell r="AR371" t="str">
            <v>NA</v>
          </cell>
          <cell r="AT371" t="str">
            <v>NA</v>
          </cell>
          <cell r="AV371" t="str">
            <v>NA</v>
          </cell>
          <cell r="AX371" t="str">
            <v>NA</v>
          </cell>
          <cell r="AZ371" t="str">
            <v>NA</v>
          </cell>
          <cell r="BB371" t="str">
            <v>NA</v>
          </cell>
          <cell r="BD371" t="str">
            <v>NA</v>
          </cell>
          <cell r="BF371" t="str">
            <v>NA</v>
          </cell>
          <cell r="BH371" t="str">
            <v>NA</v>
          </cell>
          <cell r="BW371">
            <v>-2306</v>
          </cell>
          <cell r="BX371">
            <v>-2836.5</v>
          </cell>
          <cell r="CI371" t="str">
            <v>NVCC_LCD</v>
          </cell>
        </row>
        <row r="372">
          <cell r="C372" t="str">
            <v>disp0_dat17</v>
          </cell>
          <cell r="E372" t="str">
            <v>GPIO</v>
          </cell>
          <cell r="I372" t="str">
            <v>ipu1</v>
          </cell>
          <cell r="J372" t="str">
            <v>DISP0_DAT[17]</v>
          </cell>
          <cell r="K372" t="str">
            <v>lcdif</v>
          </cell>
          <cell r="L372" t="str">
            <v>DAT[17]</v>
          </cell>
          <cell r="M372" t="str">
            <v>ecspi2</v>
          </cell>
          <cell r="N372" t="str">
            <v>MISO</v>
          </cell>
          <cell r="O372" t="str">
            <v>audmux</v>
          </cell>
          <cell r="P372" t="str">
            <v>AUD5_TXD</v>
          </cell>
          <cell r="Q372" t="str">
            <v>sdma</v>
          </cell>
          <cell r="R372" t="str">
            <v>SDMA_EXT_EVENT[1]</v>
          </cell>
          <cell r="S372" t="str">
            <v>gpio5</v>
          </cell>
          <cell r="T372" t="str">
            <v>GPIO[11]</v>
          </cell>
          <cell r="U372" t="str">
            <v>mmdc</v>
          </cell>
          <cell r="V372" t="str">
            <v>MMDC_DEBUG[22]</v>
          </cell>
          <cell r="X372" t="str">
            <v>pl301_sim_mx6dl_per1</v>
          </cell>
          <cell r="Y372" t="str">
            <v>HADDR[27]</v>
          </cell>
          <cell r="Z372" t="str">
            <v>sjc.sjc_gpucr1_reg[11]</v>
          </cell>
          <cell r="AF372" t="str">
            <v>ipt_disp0_dat17_dir</v>
          </cell>
          <cell r="AG372" t="str">
            <v>ipt_disp0_dat17_in</v>
          </cell>
          <cell r="AH372" t="str">
            <v>ipt_disp0_dat17_out</v>
          </cell>
          <cell r="AI372" t="str">
            <v>ipt_mode</v>
          </cell>
          <cell r="AJ372" t="str">
            <v>Yes</v>
          </cell>
          <cell r="AL372" t="str">
            <v>CFG(SLOW)</v>
          </cell>
          <cell r="AN372" t="str">
            <v>CFG(R0DIV6)</v>
          </cell>
          <cell r="AP372" t="str">
            <v>CFG(Disabled)</v>
          </cell>
          <cell r="AR372" t="str">
            <v>CFG(Enabled)</v>
          </cell>
          <cell r="AT372" t="str">
            <v>CFG(100KOhm PU)</v>
          </cell>
          <cell r="AV372" t="str">
            <v>CFG(Pull)</v>
          </cell>
          <cell r="AX372" t="str">
            <v>CFG(Enabled)</v>
          </cell>
          <cell r="AZ372" t="str">
            <v>NA</v>
          </cell>
          <cell r="BB372" t="str">
            <v>CFG(100MHz)</v>
          </cell>
          <cell r="BD372" t="str">
            <v>NA</v>
          </cell>
          <cell r="BF372" t="str">
            <v>NA</v>
          </cell>
          <cell r="BH372" t="str">
            <v>NA</v>
          </cell>
          <cell r="BW372">
            <v>-2416</v>
          </cell>
          <cell r="BX372">
            <v>-2754.5</v>
          </cell>
          <cell r="CI372" t="str">
            <v>DISP0_DAT17</v>
          </cell>
        </row>
        <row r="373">
          <cell r="C373" t="str">
            <v>disp0_dat22</v>
          </cell>
          <cell r="E373" t="str">
            <v>GPIO</v>
          </cell>
          <cell r="I373" t="str">
            <v>ipu1</v>
          </cell>
          <cell r="J373" t="str">
            <v>DISP0_DAT[22]</v>
          </cell>
          <cell r="K373" t="str">
            <v>lcdif</v>
          </cell>
          <cell r="L373" t="str">
            <v>DAT[22]</v>
          </cell>
          <cell r="M373" t="str">
            <v>ecspi1</v>
          </cell>
          <cell r="N373" t="str">
            <v>MISO</v>
          </cell>
          <cell r="O373" t="str">
            <v>audmux</v>
          </cell>
          <cell r="P373" t="str">
            <v>AUD4_TXFS</v>
          </cell>
          <cell r="Q373" t="str">
            <v>sdma</v>
          </cell>
          <cell r="R373" t="str">
            <v>DEBUG_BUS_DEVICE[1]</v>
          </cell>
          <cell r="S373" t="str">
            <v>gpio5</v>
          </cell>
          <cell r="T373" t="str">
            <v>GPIO[16]</v>
          </cell>
          <cell r="U373" t="str">
            <v>mmdc</v>
          </cell>
          <cell r="V373" t="str">
            <v>MMDC_DEBUG[27]</v>
          </cell>
          <cell r="X373" t="str">
            <v>pl301_sim_mx6dl_per1</v>
          </cell>
          <cell r="Y373" t="str">
            <v>HADDR[30]</v>
          </cell>
          <cell r="Z373" t="str">
            <v>sjc.sjc_gpucr1_reg[11]</v>
          </cell>
          <cell r="AF373" t="str">
            <v>ipt_disp0_dat22_dir</v>
          </cell>
          <cell r="AG373" t="str">
            <v>ipt_disp0_dat22_in</v>
          </cell>
          <cell r="AH373" t="str">
            <v>ipt_disp0_dat22_out</v>
          </cell>
          <cell r="AI373" t="str">
            <v>ipt_mode</v>
          </cell>
          <cell r="AJ373" t="str">
            <v>Yes</v>
          </cell>
          <cell r="AL373" t="str">
            <v>CFG(SLOW)</v>
          </cell>
          <cell r="AN373" t="str">
            <v>CFG(R0DIV6)</v>
          </cell>
          <cell r="AP373" t="str">
            <v>CFG(Disabled)</v>
          </cell>
          <cell r="AR373" t="str">
            <v>CFG(Enabled)</v>
          </cell>
          <cell r="AT373" t="str">
            <v>CFG(100KOhm PU)</v>
          </cell>
          <cell r="AV373" t="str">
            <v>CFG(Pull)</v>
          </cell>
          <cell r="AX373" t="str">
            <v>CFG(Enabled)</v>
          </cell>
          <cell r="AZ373" t="str">
            <v>NA</v>
          </cell>
          <cell r="BB373" t="str">
            <v>CFG(100MHz)</v>
          </cell>
          <cell r="BD373" t="str">
            <v>NA</v>
          </cell>
          <cell r="BF373" t="str">
            <v>NA</v>
          </cell>
          <cell r="BH373" t="str">
            <v>NA</v>
          </cell>
          <cell r="BW373">
            <v>-2145</v>
          </cell>
          <cell r="BX373">
            <v>-2792.7249999999999</v>
          </cell>
          <cell r="CI373" t="str">
            <v>VSS</v>
          </cell>
        </row>
        <row r="374">
          <cell r="C374" t="str">
            <v>disp0_dat23</v>
          </cell>
          <cell r="E374" t="str">
            <v>GPIO</v>
          </cell>
          <cell r="I374" t="str">
            <v>ipu1</v>
          </cell>
          <cell r="J374" t="str">
            <v>DISP0_DAT[23]</v>
          </cell>
          <cell r="K374" t="str">
            <v>lcdif</v>
          </cell>
          <cell r="L374" t="str">
            <v>DAT[23]</v>
          </cell>
          <cell r="M374" t="str">
            <v>ecspi1</v>
          </cell>
          <cell r="N374" t="str">
            <v>SS0</v>
          </cell>
          <cell r="O374" t="str">
            <v>audmux</v>
          </cell>
          <cell r="P374" t="str">
            <v>AUD4_RXD</v>
          </cell>
          <cell r="Q374" t="str">
            <v>sdma</v>
          </cell>
          <cell r="R374" t="str">
            <v>DEBUG_BUS_DEVICE[2]</v>
          </cell>
          <cell r="S374" t="str">
            <v>gpio5</v>
          </cell>
          <cell r="T374" t="str">
            <v>GPIO[17]</v>
          </cell>
          <cell r="U374" t="str">
            <v>mmdc</v>
          </cell>
          <cell r="V374" t="str">
            <v>MMDC_DEBUG[28]</v>
          </cell>
          <cell r="X374" t="str">
            <v>pl301_sim_mx6dl_per1</v>
          </cell>
          <cell r="Y374" t="str">
            <v>HADDR[31]</v>
          </cell>
          <cell r="Z374" t="str">
            <v>sjc.sjc_gpucr1_reg[11]</v>
          </cell>
          <cell r="AF374" t="str">
            <v>ipt_disp0_dat23_dir</v>
          </cell>
          <cell r="AG374" t="str">
            <v>ipt_disp0_dat23_in</v>
          </cell>
          <cell r="AH374" t="str">
            <v>ipt_disp0_dat23_out</v>
          </cell>
          <cell r="AI374" t="str">
            <v>ipt_mode</v>
          </cell>
          <cell r="AJ374" t="str">
            <v>Yes</v>
          </cell>
          <cell r="AL374" t="str">
            <v>CFG(SLOW)</v>
          </cell>
          <cell r="AN374" t="str">
            <v>CFG(R0DIV6)</v>
          </cell>
          <cell r="AP374" t="str">
            <v>CFG(Disabled)</v>
          </cell>
          <cell r="AR374" t="str">
            <v>CFG(Enabled)</v>
          </cell>
          <cell r="AT374" t="str">
            <v>CFG(100KOhm PU)</v>
          </cell>
          <cell r="AV374" t="str">
            <v>CFG(Pull)</v>
          </cell>
          <cell r="AX374" t="str">
            <v>CFG(Enabled)</v>
          </cell>
          <cell r="AZ374" t="str">
            <v>NA</v>
          </cell>
          <cell r="BB374" t="str">
            <v>CFG(100MHz)</v>
          </cell>
          <cell r="BD374" t="str">
            <v>NA</v>
          </cell>
          <cell r="BF374" t="str">
            <v>NA</v>
          </cell>
          <cell r="BH374" t="str">
            <v>NA</v>
          </cell>
          <cell r="BW374">
            <v>-2095</v>
          </cell>
          <cell r="BX374">
            <v>-2792.7249999999999</v>
          </cell>
          <cell r="CI374" t="str">
            <v>DISP0_DAT23</v>
          </cell>
        </row>
        <row r="375">
          <cell r="C375" t="str">
            <v>disp0_dat18</v>
          </cell>
          <cell r="E375" t="str">
            <v>GPIO</v>
          </cell>
          <cell r="I375" t="str">
            <v>ipu1</v>
          </cell>
          <cell r="J375" t="str">
            <v>DISP0_DAT[18]</v>
          </cell>
          <cell r="K375" t="str">
            <v>lcdif</v>
          </cell>
          <cell r="L375" t="str">
            <v>DAT[18]</v>
          </cell>
          <cell r="M375" t="str">
            <v>ecspi2</v>
          </cell>
          <cell r="N375" t="str">
            <v>SS0</v>
          </cell>
          <cell r="O375" t="str">
            <v>audmux</v>
          </cell>
          <cell r="P375" t="str">
            <v>AUD5_TXFS</v>
          </cell>
          <cell r="Q375" t="str">
            <v>audmux</v>
          </cell>
          <cell r="R375" t="str">
            <v>AUD4_RXFS</v>
          </cell>
          <cell r="S375" t="str">
            <v>gpio5</v>
          </cell>
          <cell r="T375" t="str">
            <v>GPIO[12]</v>
          </cell>
          <cell r="U375" t="str">
            <v>mmdc</v>
          </cell>
          <cell r="V375" t="str">
            <v>MMDC_DEBUG[23]</v>
          </cell>
          <cell r="X375" t="str">
            <v>weim</v>
          </cell>
          <cell r="Y375" t="str">
            <v>WEIM_CS[2]</v>
          </cell>
          <cell r="AF375" t="str">
            <v>ipt_disp0_dat18_dir</v>
          </cell>
          <cell r="AG375" t="str">
            <v>ipt_disp0_dat18_in</v>
          </cell>
          <cell r="AH375" t="str">
            <v>ipt_disp0_dat18_out</v>
          </cell>
          <cell r="AI375" t="str">
            <v>ipt_mode</v>
          </cell>
          <cell r="AJ375" t="str">
            <v>Yes</v>
          </cell>
          <cell r="AL375" t="str">
            <v>CFG(SLOW)</v>
          </cell>
          <cell r="AN375" t="str">
            <v>CFG(R0DIV6)</v>
          </cell>
          <cell r="AP375" t="str">
            <v>CFG(Disabled)</v>
          </cell>
          <cell r="AR375" t="str">
            <v>CFG(Enabled)</v>
          </cell>
          <cell r="AT375" t="str">
            <v>CFG(100KOhm PU)</v>
          </cell>
          <cell r="AV375" t="str">
            <v>CFG(Pull)</v>
          </cell>
          <cell r="AX375" t="str">
            <v>CFG(Enabled)</v>
          </cell>
          <cell r="AZ375" t="str">
            <v>NA</v>
          </cell>
          <cell r="BB375" t="str">
            <v>CFG(100MHz)</v>
          </cell>
          <cell r="BD375" t="str">
            <v>NA</v>
          </cell>
          <cell r="BF375" t="str">
            <v>NA</v>
          </cell>
          <cell r="BH375" t="str">
            <v>NA</v>
          </cell>
          <cell r="BW375">
            <v>-2416</v>
          </cell>
          <cell r="BX375">
            <v>-2679.5</v>
          </cell>
          <cell r="CI375" t="str">
            <v>DISP0_DAT18</v>
          </cell>
        </row>
        <row r="376">
          <cell r="C376" t="str">
            <v>disp0_dat14</v>
          </cell>
          <cell r="E376" t="str">
            <v>GPIO</v>
          </cell>
          <cell r="I376" t="str">
            <v>ipu1</v>
          </cell>
          <cell r="J376" t="str">
            <v>DISP0_DAT[14]</v>
          </cell>
          <cell r="K376" t="str">
            <v>lcdif</v>
          </cell>
          <cell r="L376" t="str">
            <v>DAT[14]</v>
          </cell>
          <cell r="O376" t="str">
            <v>audmux</v>
          </cell>
          <cell r="P376" t="str">
            <v>AUD5_RXC</v>
          </cell>
          <cell r="Q376" t="str">
            <v>sdma</v>
          </cell>
          <cell r="R376" t="str">
            <v>DEBUG_EVT_CHN_LINES[1]</v>
          </cell>
          <cell r="S376" t="str">
            <v>gpio5</v>
          </cell>
          <cell r="T376" t="str">
            <v>GPIO[8]</v>
          </cell>
          <cell r="U376" t="str">
            <v>mmdc</v>
          </cell>
          <cell r="V376" t="str">
            <v>MMDC_DEBUG[19]</v>
          </cell>
          <cell r="X376" t="str">
            <v>pl301_sim_mx6dl_per1</v>
          </cell>
          <cell r="Y376" t="str">
            <v>HSIZE[2]</v>
          </cell>
          <cell r="Z376" t="str">
            <v>sjc.sjc_gpucr1_reg[11]</v>
          </cell>
          <cell r="AF376" t="str">
            <v>ipt_disp0_dat14_dir</v>
          </cell>
          <cell r="AG376" t="str">
            <v>ipt_disp0_dat14_in</v>
          </cell>
          <cell r="AH376" t="str">
            <v>ipt_disp0_dat14_out</v>
          </cell>
          <cell r="AI376" t="str">
            <v>ipt_mode</v>
          </cell>
          <cell r="AJ376" t="str">
            <v>Yes</v>
          </cell>
          <cell r="AL376" t="str">
            <v>CFG(SLOW)</v>
          </cell>
          <cell r="AN376" t="str">
            <v>CFG(R0DIV6)</v>
          </cell>
          <cell r="AP376" t="str">
            <v>CFG(Disabled)</v>
          </cell>
          <cell r="AR376" t="str">
            <v>CFG(Enabled)</v>
          </cell>
          <cell r="AT376" t="str">
            <v>CFG(100KOhm PU)</v>
          </cell>
          <cell r="AV376" t="str">
            <v>CFG(Pull)</v>
          </cell>
          <cell r="AX376" t="str">
            <v>CFG(Enabled)</v>
          </cell>
          <cell r="AZ376" t="str">
            <v>NA</v>
          </cell>
          <cell r="BB376" t="str">
            <v>CFG(100MHz)</v>
          </cell>
          <cell r="BD376" t="str">
            <v>NA</v>
          </cell>
          <cell r="BF376" t="str">
            <v>NA</v>
          </cell>
          <cell r="BH376" t="str">
            <v>NA</v>
          </cell>
          <cell r="BW376">
            <v>-2526</v>
          </cell>
          <cell r="BX376">
            <v>-2761.5</v>
          </cell>
          <cell r="CI376" t="str">
            <v>DISP0_DAT14</v>
          </cell>
        </row>
        <row r="377">
          <cell r="C377" t="str">
            <v>nvcc_lcd__1</v>
          </cell>
          <cell r="E377" t="str">
            <v>NOISY_POWER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 t="str">
            <v>NA</v>
          </cell>
          <cell r="AL377" t="str">
            <v>NA</v>
          </cell>
          <cell r="AN377" t="str">
            <v>NA</v>
          </cell>
          <cell r="AP377" t="str">
            <v>NA</v>
          </cell>
          <cell r="AR377" t="str">
            <v>NA</v>
          </cell>
          <cell r="AT377" t="str">
            <v>NA</v>
          </cell>
          <cell r="AV377" t="str">
            <v>NA</v>
          </cell>
          <cell r="AX377" t="str">
            <v>NA</v>
          </cell>
          <cell r="AZ377" t="str">
            <v>NA</v>
          </cell>
          <cell r="BB377" t="str">
            <v>NA</v>
          </cell>
          <cell r="BD377" t="str">
            <v>NA</v>
          </cell>
          <cell r="BF377" t="str">
            <v>NA</v>
          </cell>
          <cell r="BH377" t="str">
            <v>NA</v>
          </cell>
          <cell r="BW377">
            <v>-2692.7249999999999</v>
          </cell>
          <cell r="BX377">
            <v>-1824</v>
          </cell>
          <cell r="CI377" t="str">
            <v>NVCC_LCD</v>
          </cell>
        </row>
        <row r="378">
          <cell r="C378" t="str">
            <v>disp0_dat9</v>
          </cell>
          <cell r="E378" t="str">
            <v>GPIO</v>
          </cell>
          <cell r="I378" t="str">
            <v>ipu1</v>
          </cell>
          <cell r="J378" t="str">
            <v>DISP0_DAT[9]</v>
          </cell>
          <cell r="K378" t="str">
            <v>lcdif</v>
          </cell>
          <cell r="L378" t="str">
            <v>DAT[9]</v>
          </cell>
          <cell r="M378" t="str">
            <v>pwm2</v>
          </cell>
          <cell r="N378" t="str">
            <v>PWMO</v>
          </cell>
          <cell r="O378" t="str">
            <v>wdog2</v>
          </cell>
          <cell r="P378" t="str">
            <v>WDOG_B</v>
          </cell>
          <cell r="Q378" t="str">
            <v>sdma</v>
          </cell>
          <cell r="R378" t="str">
            <v>DEBUG_EVENT_CHANNEL[2]</v>
          </cell>
          <cell r="S378" t="str">
            <v>gpio4</v>
          </cell>
          <cell r="T378" t="str">
            <v>GPIO[30]</v>
          </cell>
          <cell r="U378" t="str">
            <v>mmdc</v>
          </cell>
          <cell r="V378" t="str">
            <v>MMDC_DEBUG[14]</v>
          </cell>
          <cell r="X378" t="str">
            <v>pl301_sim_mx6dl_per1</v>
          </cell>
          <cell r="Y378" t="str">
            <v>HADDR[20]</v>
          </cell>
          <cell r="Z378" t="str">
            <v>sjc.sjc_gpucr1_reg[11]</v>
          </cell>
          <cell r="AF378" t="str">
            <v>ipt_disp0_dat9_dir</v>
          </cell>
          <cell r="AG378" t="str">
            <v>ipt_disp0_dat9_in</v>
          </cell>
          <cell r="AH378" t="str">
            <v>ipt_disp0_dat9_out</v>
          </cell>
          <cell r="AI378" t="str">
            <v>ipt_mode</v>
          </cell>
          <cell r="AJ378" t="str">
            <v>Yes</v>
          </cell>
          <cell r="AL378" t="str">
            <v>CFG(SLOW)</v>
          </cell>
          <cell r="AN378" t="str">
            <v>CFG(R0DIV6)</v>
          </cell>
          <cell r="AP378" t="str">
            <v>CFG(Disabled)</v>
          </cell>
          <cell r="AR378" t="str">
            <v>CFG(Enabled)</v>
          </cell>
          <cell r="AT378" t="str">
            <v>CFG(100KOhm PU)</v>
          </cell>
          <cell r="AV378" t="str">
            <v>CFG(Pull)</v>
          </cell>
          <cell r="AX378" t="str">
            <v>CFG(Enabled)</v>
          </cell>
          <cell r="AZ378" t="str">
            <v>NA</v>
          </cell>
          <cell r="BB378" t="str">
            <v>CFG(100MHz)</v>
          </cell>
          <cell r="BD378" t="str">
            <v>NA</v>
          </cell>
          <cell r="BF378" t="str">
            <v>NA</v>
          </cell>
          <cell r="BH378" t="str">
            <v>NA</v>
          </cell>
          <cell r="BW378">
            <v>-2692.7249999999999</v>
          </cell>
          <cell r="BX378">
            <v>-2475.5</v>
          </cell>
          <cell r="CI378" t="str">
            <v>DISP0_DAT9</v>
          </cell>
        </row>
        <row r="379">
          <cell r="C379" t="str">
            <v>disp0_dat12</v>
          </cell>
          <cell r="E379" t="str">
            <v>GPIO</v>
          </cell>
          <cell r="I379" t="str">
            <v>ipu1</v>
          </cell>
          <cell r="J379" t="str">
            <v>DISP0_DAT[12]</v>
          </cell>
          <cell r="K379" t="str">
            <v>lcdif</v>
          </cell>
          <cell r="L379" t="str">
            <v>DAT[12]</v>
          </cell>
          <cell r="Q379" t="str">
            <v>sdma</v>
          </cell>
          <cell r="R379" t="str">
            <v>DEBUG_EVENT_CHANNEL[5]</v>
          </cell>
          <cell r="S379" t="str">
            <v>gpio5</v>
          </cell>
          <cell r="T379" t="str">
            <v>GPIO[6]</v>
          </cell>
          <cell r="U379" t="str">
            <v>mmdc</v>
          </cell>
          <cell r="V379" t="str">
            <v>MMDC_DEBUG[17]</v>
          </cell>
          <cell r="X379" t="str">
            <v>pl301_sim_mx6dl_per1</v>
          </cell>
          <cell r="Y379" t="str">
            <v>HADDR[23]</v>
          </cell>
          <cell r="Z379" t="str">
            <v>sjc.sjc_gpucr1_reg[11]</v>
          </cell>
          <cell r="AF379" t="str">
            <v>ipt_disp0_dat12_dir</v>
          </cell>
          <cell r="AG379" t="str">
            <v>ipt_disp0_dat12_in</v>
          </cell>
          <cell r="AH379" t="str">
            <v>ipt_disp0_dat12_out</v>
          </cell>
          <cell r="AI379" t="str">
            <v>ipt_mode</v>
          </cell>
          <cell r="AJ379" t="str">
            <v>Yes</v>
          </cell>
          <cell r="AL379" t="str">
            <v>CFG(SLOW)</v>
          </cell>
          <cell r="AN379" t="str">
            <v>CFG(R0DIV6)</v>
          </cell>
          <cell r="AP379" t="str">
            <v>CFG(Disabled)</v>
          </cell>
          <cell r="AR379" t="str">
            <v>CFG(Enabled)</v>
          </cell>
          <cell r="AT379" t="str">
            <v>CFG(100KOhm PU)</v>
          </cell>
          <cell r="AV379" t="str">
            <v>CFG(Pull)</v>
          </cell>
          <cell r="AX379" t="str">
            <v>CFG(Enabled)</v>
          </cell>
          <cell r="AZ379" t="str">
            <v>NA</v>
          </cell>
          <cell r="BB379" t="str">
            <v>CFG(100MHz)</v>
          </cell>
          <cell r="BD379" t="str">
            <v>NA</v>
          </cell>
          <cell r="BF379" t="str">
            <v>NA</v>
          </cell>
          <cell r="BH379" t="str">
            <v>NA</v>
          </cell>
          <cell r="BW379">
            <v>-2692.7249999999999</v>
          </cell>
          <cell r="BX379">
            <v>-2649.5</v>
          </cell>
          <cell r="CI379" t="str">
            <v>DISP0_DAT12</v>
          </cell>
        </row>
        <row r="380">
          <cell r="C380" t="str">
            <v>disp0_dat11</v>
          </cell>
          <cell r="E380" t="str">
            <v>GPIO</v>
          </cell>
          <cell r="I380" t="str">
            <v>ipu1</v>
          </cell>
          <cell r="J380" t="str">
            <v>DISP0_DAT[11]</v>
          </cell>
          <cell r="K380" t="str">
            <v>lcdif</v>
          </cell>
          <cell r="L380" t="str">
            <v>DAT[11]</v>
          </cell>
          <cell r="O380" t="str">
            <v>usdhc1</v>
          </cell>
          <cell r="P380" t="str">
            <v>USDHC_DEBUG[7]</v>
          </cell>
          <cell r="Q380" t="str">
            <v>sdma</v>
          </cell>
          <cell r="R380" t="str">
            <v>DEBUG_EVENT_CHANNEL[4]</v>
          </cell>
          <cell r="S380" t="str">
            <v>gpio5</v>
          </cell>
          <cell r="T380" t="str">
            <v>GPIO[5]</v>
          </cell>
          <cell r="U380" t="str">
            <v>mmdc</v>
          </cell>
          <cell r="V380" t="str">
            <v>MMDC_DEBUG[16]</v>
          </cell>
          <cell r="X380" t="str">
            <v>pl301_sim_mx6dl_per1</v>
          </cell>
          <cell r="Y380" t="str">
            <v>HADDR[22]</v>
          </cell>
          <cell r="Z380" t="str">
            <v>sjc.sjc_gpucr1_reg[11]</v>
          </cell>
          <cell r="AF380" t="str">
            <v>ipt_disp0_dat11_dir</v>
          </cell>
          <cell r="AG380" t="str">
            <v>ipt_disp0_dat11_in</v>
          </cell>
          <cell r="AH380" t="str">
            <v>ipt_disp0_dat11_out</v>
          </cell>
          <cell r="AI380" t="str">
            <v>ipt_mode</v>
          </cell>
          <cell r="AJ380" t="str">
            <v>Yes</v>
          </cell>
          <cell r="AL380" t="str">
            <v>CFG(SLOW)</v>
          </cell>
          <cell r="AN380" t="str">
            <v>CFG(R0DIV6)</v>
          </cell>
          <cell r="AP380" t="str">
            <v>CFG(Disabled)</v>
          </cell>
          <cell r="AR380" t="str">
            <v>CFG(Enabled)</v>
          </cell>
          <cell r="AT380" t="str">
            <v>CFG(100KOhm PU)</v>
          </cell>
          <cell r="AV380" t="str">
            <v>CFG(Pull)</v>
          </cell>
          <cell r="AX380" t="str">
            <v>CFG(Enabled)</v>
          </cell>
          <cell r="AZ380" t="str">
            <v>NA</v>
          </cell>
          <cell r="BB380" t="str">
            <v>CFG(100MHz)</v>
          </cell>
          <cell r="BD380" t="str">
            <v>NA</v>
          </cell>
          <cell r="BF380" t="str">
            <v>NA</v>
          </cell>
          <cell r="BH380" t="str">
            <v>NA</v>
          </cell>
          <cell r="BW380">
            <v>-2692.7249999999999</v>
          </cell>
          <cell r="BX380">
            <v>-2590.5</v>
          </cell>
          <cell r="CI380" t="str">
            <v>DISP0_DAT11</v>
          </cell>
        </row>
        <row r="381">
          <cell r="C381" t="str">
            <v>disp0_dat15</v>
          </cell>
          <cell r="E381" t="str">
            <v>GPIO</v>
          </cell>
          <cell r="I381" t="str">
            <v>ipu1</v>
          </cell>
          <cell r="J381" t="str">
            <v>DISP0_DAT[15]</v>
          </cell>
          <cell r="K381" t="str">
            <v>lcdif</v>
          </cell>
          <cell r="L381" t="str">
            <v>DAT[15]</v>
          </cell>
          <cell r="M381" t="str">
            <v>ecspi1</v>
          </cell>
          <cell r="N381" t="str">
            <v>SS1</v>
          </cell>
          <cell r="O381" t="str">
            <v>ecspi2</v>
          </cell>
          <cell r="P381" t="str">
            <v>SS1</v>
          </cell>
          <cell r="Q381" t="str">
            <v>sdma</v>
          </cell>
          <cell r="R381" t="str">
            <v>DEBUG_EVT_CHN_LINES[2]</v>
          </cell>
          <cell r="S381" t="str">
            <v>gpio5</v>
          </cell>
          <cell r="T381" t="str">
            <v>GPIO[9]</v>
          </cell>
          <cell r="U381" t="str">
            <v>mmdc</v>
          </cell>
          <cell r="V381" t="str">
            <v>MMDC_DEBUG[20]</v>
          </cell>
          <cell r="X381" t="str">
            <v>pl301_sim_mx6dl_per1</v>
          </cell>
          <cell r="Y381" t="str">
            <v>HADDR[25]</v>
          </cell>
          <cell r="Z381" t="str">
            <v>sjc.sjc_gpucr1_reg[11]</v>
          </cell>
          <cell r="AF381" t="str">
            <v>ipt_disp0_dat15_dir</v>
          </cell>
          <cell r="AG381" t="str">
            <v>ipt_disp0_dat15_in</v>
          </cell>
          <cell r="AH381" t="str">
            <v>ipt_disp0_dat15_out</v>
          </cell>
          <cell r="AI381" t="str">
            <v>ipt_mode</v>
          </cell>
          <cell r="AJ381" t="str">
            <v>Yes</v>
          </cell>
          <cell r="AL381" t="str">
            <v>CFG(SLOW)</v>
          </cell>
          <cell r="AN381" t="str">
            <v>CFG(R0DIV6)</v>
          </cell>
          <cell r="AP381" t="str">
            <v>CFG(Disabled)</v>
          </cell>
          <cell r="AR381" t="str">
            <v>CFG(Enabled)</v>
          </cell>
          <cell r="AT381" t="str">
            <v>CFG(100KOhm PU)</v>
          </cell>
          <cell r="AV381" t="str">
            <v>CFG(Pull)</v>
          </cell>
          <cell r="AX381" t="str">
            <v>CFG(Enabled)</v>
          </cell>
          <cell r="AZ381" t="str">
            <v>NA</v>
          </cell>
          <cell r="BB381" t="str">
            <v>CFG(100MHz)</v>
          </cell>
          <cell r="BD381" t="str">
            <v>NA</v>
          </cell>
          <cell r="BF381" t="str">
            <v>NA</v>
          </cell>
          <cell r="BH381" t="str">
            <v>NA</v>
          </cell>
          <cell r="BW381">
            <v>-2526</v>
          </cell>
          <cell r="BX381">
            <v>-2686.5</v>
          </cell>
          <cell r="CI381" t="str">
            <v>DISP0_DAT15</v>
          </cell>
        </row>
        <row r="382">
          <cell r="C382" t="str">
            <v>disp0_dat16</v>
          </cell>
          <cell r="E382" t="str">
            <v>GPIO</v>
          </cell>
          <cell r="I382" t="str">
            <v>ipu1</v>
          </cell>
          <cell r="J382" t="str">
            <v>DISP0_DAT[16]</v>
          </cell>
          <cell r="K382" t="str">
            <v>lcdif</v>
          </cell>
          <cell r="L382" t="str">
            <v>DAT[16]</v>
          </cell>
          <cell r="M382" t="str">
            <v>ecspi2</v>
          </cell>
          <cell r="N382" t="str">
            <v>MOSI</v>
          </cell>
          <cell r="O382" t="str">
            <v>audmux</v>
          </cell>
          <cell r="P382" t="str">
            <v>AUD5_TXC</v>
          </cell>
          <cell r="Q382" t="str">
            <v>sdma</v>
          </cell>
          <cell r="R382" t="str">
            <v>SDMA_EXT_EVENT[0]</v>
          </cell>
          <cell r="S382" t="str">
            <v>gpio5</v>
          </cell>
          <cell r="T382" t="str">
            <v>GPIO[10]</v>
          </cell>
          <cell r="U382" t="str">
            <v>mmdc</v>
          </cell>
          <cell r="V382" t="str">
            <v>MMDC_DEBUG[21]</v>
          </cell>
          <cell r="X382" t="str">
            <v>pl301_sim_mx6dl_per1</v>
          </cell>
          <cell r="Y382" t="str">
            <v>HADDR[26]</v>
          </cell>
          <cell r="Z382" t="str">
            <v>sjc.sjc_gpucr1_reg[11]</v>
          </cell>
          <cell r="AF382" t="str">
            <v>ipt_disp0_dat16_dir</v>
          </cell>
          <cell r="AG382" t="str">
            <v>ipt_disp0_dat16_in</v>
          </cell>
          <cell r="AH382" t="str">
            <v>ipt_disp0_dat16_out</v>
          </cell>
          <cell r="AI382" t="str">
            <v>ipt_mode</v>
          </cell>
          <cell r="AJ382" t="str">
            <v>Yes</v>
          </cell>
          <cell r="AL382" t="str">
            <v>CFG(SLOW)</v>
          </cell>
          <cell r="AN382" t="str">
            <v>CFG(R0DIV6)</v>
          </cell>
          <cell r="AP382" t="str">
            <v>CFG(Disabled)</v>
          </cell>
          <cell r="AR382" t="str">
            <v>CFG(Enabled)</v>
          </cell>
          <cell r="AT382" t="str">
            <v>CFG(100KOhm PU)</v>
          </cell>
          <cell r="AV382" t="str">
            <v>CFG(Pull)</v>
          </cell>
          <cell r="AX382" t="str">
            <v>CFG(Enabled)</v>
          </cell>
          <cell r="AZ382" t="str">
            <v>NA</v>
          </cell>
          <cell r="BB382" t="str">
            <v>CFG(100MHz)</v>
          </cell>
          <cell r="BD382" t="str">
            <v>NA</v>
          </cell>
          <cell r="BF382" t="str">
            <v>NA</v>
          </cell>
          <cell r="BH382" t="str">
            <v>NA</v>
          </cell>
          <cell r="BW382">
            <v>-2416</v>
          </cell>
          <cell r="BX382">
            <v>-2829.5</v>
          </cell>
          <cell r="CI382" t="str">
            <v>DISP0_DAT16</v>
          </cell>
        </row>
        <row r="383">
          <cell r="C383" t="str">
            <v>nvcc_lcd__2</v>
          </cell>
          <cell r="E383" t="str">
            <v>NOISY_POWER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NA</v>
          </cell>
          <cell r="AL383" t="str">
            <v>NA</v>
          </cell>
          <cell r="AN383" t="str">
            <v>NA</v>
          </cell>
          <cell r="AP383" t="str">
            <v>NA</v>
          </cell>
          <cell r="AR383" t="str">
            <v>NA</v>
          </cell>
          <cell r="AT383" t="str">
            <v>NA</v>
          </cell>
          <cell r="AV383" t="str">
            <v>NA</v>
          </cell>
          <cell r="AX383" t="str">
            <v>NA</v>
          </cell>
          <cell r="AZ383" t="str">
            <v>NA</v>
          </cell>
          <cell r="BB383" t="str">
            <v>NA</v>
          </cell>
          <cell r="BD383" t="str">
            <v>NA</v>
          </cell>
          <cell r="BF383" t="str">
            <v>NA</v>
          </cell>
          <cell r="BH383" t="str">
            <v>NA</v>
          </cell>
          <cell r="BW383">
            <v>-2692.7249999999999</v>
          </cell>
          <cell r="BX383">
            <v>-1495</v>
          </cell>
          <cell r="CI383" t="str">
            <v>NVCC_LCD</v>
          </cell>
        </row>
        <row r="384">
          <cell r="C384" t="str">
            <v>disp0_dat21</v>
          </cell>
          <cell r="E384" t="str">
            <v>GPIO</v>
          </cell>
          <cell r="I384" t="str">
            <v>ipu1</v>
          </cell>
          <cell r="J384" t="str">
            <v>DISP0_DAT[21]</v>
          </cell>
          <cell r="K384" t="str">
            <v>lcdif</v>
          </cell>
          <cell r="L384" t="str">
            <v>DAT[21]</v>
          </cell>
          <cell r="M384" t="str">
            <v>ecspi1</v>
          </cell>
          <cell r="N384" t="str">
            <v>MOSI</v>
          </cell>
          <cell r="O384" t="str">
            <v>audmux</v>
          </cell>
          <cell r="P384" t="str">
            <v>AUD4_TXD</v>
          </cell>
          <cell r="Q384" t="str">
            <v>sdma</v>
          </cell>
          <cell r="R384" t="str">
            <v>DEBUG_BUS_DEVICE[0]</v>
          </cell>
          <cell r="S384" t="str">
            <v>gpio5</v>
          </cell>
          <cell r="T384" t="str">
            <v>GPIO[15]</v>
          </cell>
          <cell r="U384" t="str">
            <v>mmdc</v>
          </cell>
          <cell r="V384" t="str">
            <v>MMDC_DEBUG[26]</v>
          </cell>
          <cell r="X384" t="str">
            <v>pl301_sim_mx6dl_per1</v>
          </cell>
          <cell r="Y384" t="str">
            <v>HADDR[29]</v>
          </cell>
          <cell r="Z384" t="str">
            <v>sjc.sjc_gpucr1_reg[11]</v>
          </cell>
          <cell r="AF384" t="str">
            <v>ipt_disp0_dat21_dir</v>
          </cell>
          <cell r="AG384" t="str">
            <v>ipt_disp0_dat21_in</v>
          </cell>
          <cell r="AH384" t="str">
            <v>ipt_disp0_dat21_out</v>
          </cell>
          <cell r="AI384" t="str">
            <v>ipt_mode</v>
          </cell>
          <cell r="AJ384" t="str">
            <v>Yes</v>
          </cell>
          <cell r="AL384" t="str">
            <v>CFG(SLOW)</v>
          </cell>
          <cell r="AN384" t="str">
            <v>CFG(R0DIV6)</v>
          </cell>
          <cell r="AP384" t="str">
            <v>CFG(Disabled)</v>
          </cell>
          <cell r="AR384" t="str">
            <v>CFG(Enabled)</v>
          </cell>
          <cell r="AT384" t="str">
            <v>CFG(100KOhm PU)</v>
          </cell>
          <cell r="AV384" t="str">
            <v>CFG(Pull)</v>
          </cell>
          <cell r="AX384" t="str">
            <v>CFG(Enabled)</v>
          </cell>
          <cell r="AZ384" t="str">
            <v>NA</v>
          </cell>
          <cell r="BB384" t="str">
            <v>CFG(100MHz)</v>
          </cell>
          <cell r="BD384" t="str">
            <v>NA</v>
          </cell>
          <cell r="BF384" t="str">
            <v>NA</v>
          </cell>
          <cell r="BH384" t="str">
            <v>NA</v>
          </cell>
          <cell r="BW384">
            <v>-2195</v>
          </cell>
          <cell r="BX384">
            <v>-2792.7249999999999</v>
          </cell>
          <cell r="CI384" t="str">
            <v>DISP0_DAT21</v>
          </cell>
        </row>
        <row r="385">
          <cell r="C385" t="str">
            <v>disp0_dat13</v>
          </cell>
          <cell r="E385" t="str">
            <v>GPIO</v>
          </cell>
          <cell r="I385" t="str">
            <v>ipu1</v>
          </cell>
          <cell r="J385" t="str">
            <v>DISP0_DAT[13]</v>
          </cell>
          <cell r="K385" t="str">
            <v>lcdif</v>
          </cell>
          <cell r="L385" t="str">
            <v>DAT[13]</v>
          </cell>
          <cell r="O385" t="str">
            <v>audmux</v>
          </cell>
          <cell r="P385" t="str">
            <v>AUD5_RXFS</v>
          </cell>
          <cell r="Q385" t="str">
            <v>sdma</v>
          </cell>
          <cell r="R385" t="str">
            <v>DEBUG_EVT_CHN_LINES[0]</v>
          </cell>
          <cell r="S385" t="str">
            <v>gpio5</v>
          </cell>
          <cell r="T385" t="str">
            <v>GPIO[7]</v>
          </cell>
          <cell r="U385" t="str">
            <v>mmdc</v>
          </cell>
          <cell r="V385" t="str">
            <v>MMDC_DEBUG[18]</v>
          </cell>
          <cell r="X385" t="str">
            <v>pl301_sim_mx6dl_per1</v>
          </cell>
          <cell r="Y385" t="str">
            <v>HADDR[24]</v>
          </cell>
          <cell r="Z385" t="str">
            <v>sjc.sjc_gpucr1_reg[11]</v>
          </cell>
          <cell r="AF385" t="str">
            <v>ipt_disp0_dat13_dir</v>
          </cell>
          <cell r="AG385" t="str">
            <v>ipt_disp0_dat13_in</v>
          </cell>
          <cell r="AH385" t="str">
            <v>ipt_disp0_dat13_out</v>
          </cell>
          <cell r="AI385" t="str">
            <v>ipt_mode</v>
          </cell>
          <cell r="AJ385" t="str">
            <v>Yes</v>
          </cell>
          <cell r="AL385" t="str">
            <v>CFG(SLOW)</v>
          </cell>
          <cell r="AN385" t="str">
            <v>CFG(R0DIV6)</v>
          </cell>
          <cell r="AP385" t="str">
            <v>CFG(Disabled)</v>
          </cell>
          <cell r="AR385" t="str">
            <v>CFG(Enabled)</v>
          </cell>
          <cell r="AT385" t="str">
            <v>CFG(100KOhm PU)</v>
          </cell>
          <cell r="AV385" t="str">
            <v>CFG(Pull)</v>
          </cell>
          <cell r="AX385" t="str">
            <v>CFG(Enabled)</v>
          </cell>
          <cell r="AZ385" t="str">
            <v>NA</v>
          </cell>
          <cell r="BB385" t="str">
            <v>CFG(100MHz)</v>
          </cell>
          <cell r="BD385" t="str">
            <v>NA</v>
          </cell>
          <cell r="BF385" t="str">
            <v>NA</v>
          </cell>
          <cell r="BH385" t="str">
            <v>NA</v>
          </cell>
          <cell r="BW385">
            <v>-2692.7249999999999</v>
          </cell>
          <cell r="BX385">
            <v>-2728</v>
          </cell>
          <cell r="CI385" t="str">
            <v>DISP0_DAT13</v>
          </cell>
        </row>
        <row r="386">
          <cell r="C386" t="str">
            <v>disp0_dat10</v>
          </cell>
          <cell r="E386" t="str">
            <v>GPIO</v>
          </cell>
          <cell r="I386" t="str">
            <v>ipu1</v>
          </cell>
          <cell r="J386" t="str">
            <v>DISP0_DAT[10]</v>
          </cell>
          <cell r="K386" t="str">
            <v>lcdif</v>
          </cell>
          <cell r="L386" t="str">
            <v>DAT[10]</v>
          </cell>
          <cell r="O386" t="str">
            <v>usdhc1</v>
          </cell>
          <cell r="P386" t="str">
            <v>USDHC_DEBUG[6]</v>
          </cell>
          <cell r="Q386" t="str">
            <v>sdma</v>
          </cell>
          <cell r="R386" t="str">
            <v>DEBUG_EVENT_CHANNEL[3]</v>
          </cell>
          <cell r="S386" t="str">
            <v>gpio4</v>
          </cell>
          <cell r="T386" t="str">
            <v>GPIO[31]</v>
          </cell>
          <cell r="U386" t="str">
            <v>mmdc</v>
          </cell>
          <cell r="V386" t="str">
            <v>MMDC_DEBUG[15]</v>
          </cell>
          <cell r="X386" t="str">
            <v>pl301_sim_mx6dl_per1</v>
          </cell>
          <cell r="Y386" t="str">
            <v>HADDR[21]</v>
          </cell>
          <cell r="Z386" t="str">
            <v>sjc.sjc_gpucr1_reg[11]</v>
          </cell>
          <cell r="AF386" t="str">
            <v>ipt_disp0_dat10_dir</v>
          </cell>
          <cell r="AG386" t="str">
            <v>ipt_disp0_dat10_in</v>
          </cell>
          <cell r="AH386" t="str">
            <v>ipt_disp0_dat10_out</v>
          </cell>
          <cell r="AI386" t="str">
            <v>ipt_mode</v>
          </cell>
          <cell r="AJ386" t="str">
            <v>Yes</v>
          </cell>
          <cell r="AL386" t="str">
            <v>CFG(SLOW)</v>
          </cell>
          <cell r="AN386" t="str">
            <v>CFG(R0DIV6)</v>
          </cell>
          <cell r="AP386" t="str">
            <v>CFG(Disabled)</v>
          </cell>
          <cell r="AR386" t="str">
            <v>CFG(Enabled)</v>
          </cell>
          <cell r="AT386" t="str">
            <v>CFG(100KOhm PU)</v>
          </cell>
          <cell r="AV386" t="str">
            <v>CFG(Pull)</v>
          </cell>
          <cell r="AX386" t="str">
            <v>CFG(Enabled)</v>
          </cell>
          <cell r="AZ386" t="str">
            <v>NA</v>
          </cell>
          <cell r="BB386" t="str">
            <v>CFG(100MHz)</v>
          </cell>
          <cell r="BD386" t="str">
            <v>NA</v>
          </cell>
          <cell r="BF386" t="str">
            <v>NA</v>
          </cell>
          <cell r="BH386" t="str">
            <v>NA</v>
          </cell>
          <cell r="BW386">
            <v>-2692.7249999999999</v>
          </cell>
          <cell r="BX386">
            <v>-2531.5</v>
          </cell>
          <cell r="CI386" t="str">
            <v>DISP0_DAT10</v>
          </cell>
        </row>
        <row r="387">
          <cell r="C387" t="str">
            <v>disp0_dat8</v>
          </cell>
          <cell r="E387" t="str">
            <v>GPIO</v>
          </cell>
          <cell r="I387" t="str">
            <v>ipu1</v>
          </cell>
          <cell r="J387" t="str">
            <v>DISP0_DAT[8]</v>
          </cell>
          <cell r="K387" t="str">
            <v>lcdif</v>
          </cell>
          <cell r="L387" t="str">
            <v>DAT[8]</v>
          </cell>
          <cell r="M387" t="str">
            <v>pwm1</v>
          </cell>
          <cell r="N387" t="str">
            <v>PWMO</v>
          </cell>
          <cell r="O387" t="str">
            <v>wdog1</v>
          </cell>
          <cell r="P387" t="str">
            <v>WDOG_B</v>
          </cell>
          <cell r="Q387" t="str">
            <v>sdma</v>
          </cell>
          <cell r="R387" t="str">
            <v>DEBUG_EVENT_CHANNEL[1]</v>
          </cell>
          <cell r="S387" t="str">
            <v>gpio4</v>
          </cell>
          <cell r="T387" t="str">
            <v>GPIO[29]</v>
          </cell>
          <cell r="U387" t="str">
            <v>mmdc</v>
          </cell>
          <cell r="V387" t="str">
            <v>MMDC_DEBUG[13]</v>
          </cell>
          <cell r="X387" t="str">
            <v>pl301_sim_mx6dl_per1</v>
          </cell>
          <cell r="Y387" t="str">
            <v>HADDR[19]</v>
          </cell>
          <cell r="Z387" t="str">
            <v>sjc.sjc_gpucr1_reg[11]</v>
          </cell>
          <cell r="AF387" t="str">
            <v>ipt_disp0_dat8_dir</v>
          </cell>
          <cell r="AG387" t="str">
            <v>ipt_disp0_dat8_in</v>
          </cell>
          <cell r="AH387" t="str">
            <v>ipt_disp0_dat8_out</v>
          </cell>
          <cell r="AI387" t="str">
            <v>ipt_mode</v>
          </cell>
          <cell r="AJ387" t="str">
            <v>Yes</v>
          </cell>
          <cell r="AL387" t="str">
            <v>CFG(SLOW)</v>
          </cell>
          <cell r="AN387" t="str">
            <v>CFG(R0DIV6)</v>
          </cell>
          <cell r="AP387" t="str">
            <v>CFG(Disabled)</v>
          </cell>
          <cell r="AR387" t="str">
            <v>CFG(Enabled)</v>
          </cell>
          <cell r="AT387" t="str">
            <v>CFG(100KOhm PU)</v>
          </cell>
          <cell r="AV387" t="str">
            <v>CFG(Pull)</v>
          </cell>
          <cell r="AX387" t="str">
            <v>CFG(Enabled)</v>
          </cell>
          <cell r="AZ387" t="str">
            <v>NA</v>
          </cell>
          <cell r="BB387" t="str">
            <v>CFG(100MHz)</v>
          </cell>
          <cell r="BD387" t="str">
            <v>NA</v>
          </cell>
          <cell r="BF387" t="str">
            <v>NA</v>
          </cell>
          <cell r="BH387" t="str">
            <v>NA</v>
          </cell>
          <cell r="BW387">
            <v>-2692.7249999999999</v>
          </cell>
          <cell r="BX387">
            <v>-2365</v>
          </cell>
          <cell r="CI387" t="str">
            <v>DISP0_DAT8</v>
          </cell>
        </row>
        <row r="388">
          <cell r="C388" t="str">
            <v>disp0_dat6</v>
          </cell>
          <cell r="E388" t="str">
            <v>GPIO</v>
          </cell>
          <cell r="I388" t="str">
            <v>ipu1</v>
          </cell>
          <cell r="J388" t="str">
            <v>DISP0_DAT[6]</v>
          </cell>
          <cell r="K388" t="str">
            <v>lcdif</v>
          </cell>
          <cell r="L388" t="str">
            <v>DAT[6]</v>
          </cell>
          <cell r="M388" t="str">
            <v>ecspi3</v>
          </cell>
          <cell r="N388" t="str">
            <v>SS3</v>
          </cell>
          <cell r="O388" t="str">
            <v>audmux</v>
          </cell>
          <cell r="P388" t="str">
            <v>AUD6_RXC</v>
          </cell>
          <cell r="Q388" t="str">
            <v>sdma</v>
          </cell>
          <cell r="R388" t="str">
            <v>DEBUG_RTBUFFER_WRITE</v>
          </cell>
          <cell r="S388" t="str">
            <v>gpio4</v>
          </cell>
          <cell r="T388" t="str">
            <v>GPIO[27]</v>
          </cell>
          <cell r="U388" t="str">
            <v>mmdc</v>
          </cell>
          <cell r="V388" t="str">
            <v>MMDC_DEBUG[11]</v>
          </cell>
          <cell r="X388" t="str">
            <v>pl301_sim_mx6dl_per1</v>
          </cell>
          <cell r="Y388" t="str">
            <v>HADDR[17]</v>
          </cell>
          <cell r="Z388" t="str">
            <v>sjc.sjc_gpucr1_reg[11]</v>
          </cell>
          <cell r="AF388" t="str">
            <v>ipt_disp0_dat6_dir</v>
          </cell>
          <cell r="AG388" t="str">
            <v>ipt_disp0_dat6_in</v>
          </cell>
          <cell r="AH388" t="str">
            <v>ipt_disp0_dat6_out</v>
          </cell>
          <cell r="AI388" t="str">
            <v>ipt_mode</v>
          </cell>
          <cell r="AJ388" t="str">
            <v>Yes</v>
          </cell>
          <cell r="AL388" t="str">
            <v>CFG(SLOW)</v>
          </cell>
          <cell r="AN388" t="str">
            <v>CFG(R0DIV6)</v>
          </cell>
          <cell r="AP388" t="str">
            <v>CFG(Disabled)</v>
          </cell>
          <cell r="AR388" t="str">
            <v>CFG(Enabled)</v>
          </cell>
          <cell r="AT388" t="str">
            <v>CFG(100KOhm PU)</v>
          </cell>
          <cell r="AV388" t="str">
            <v>CFG(Pull)</v>
          </cell>
          <cell r="AX388" t="str">
            <v>CFG(Enabled)</v>
          </cell>
          <cell r="AZ388" t="str">
            <v>NA</v>
          </cell>
          <cell r="BB388" t="str">
            <v>CFG(100MHz)</v>
          </cell>
          <cell r="BD388" t="str">
            <v>NA</v>
          </cell>
          <cell r="BF388" t="str">
            <v>NA</v>
          </cell>
          <cell r="BH388" t="str">
            <v>NA</v>
          </cell>
          <cell r="BW388">
            <v>-2692.7249999999999</v>
          </cell>
          <cell r="BX388">
            <v>-2258</v>
          </cell>
          <cell r="CI388" t="str">
            <v>DISP0_DAT6</v>
          </cell>
        </row>
        <row r="389">
          <cell r="C389" t="str">
            <v>nvcc_lcd__3</v>
          </cell>
          <cell r="E389" t="str">
            <v>NOISY_POWER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 t="str">
            <v>NA</v>
          </cell>
          <cell r="AL389" t="str">
            <v>NA</v>
          </cell>
          <cell r="AN389" t="str">
            <v>NA</v>
          </cell>
          <cell r="AP389" t="str">
            <v>NA</v>
          </cell>
          <cell r="AR389" t="str">
            <v>NA</v>
          </cell>
          <cell r="AT389" t="str">
            <v>NA</v>
          </cell>
          <cell r="AV389" t="str">
            <v>NA</v>
          </cell>
          <cell r="AX389" t="str">
            <v>NA</v>
          </cell>
          <cell r="AZ389" t="str">
            <v>NA</v>
          </cell>
          <cell r="BB389" t="str">
            <v>NA</v>
          </cell>
          <cell r="BD389" t="str">
            <v>NA</v>
          </cell>
          <cell r="BF389" t="str">
            <v>NA</v>
          </cell>
          <cell r="BH389" t="str">
            <v>NA</v>
          </cell>
          <cell r="BW389">
            <v>-2692.7249999999999</v>
          </cell>
          <cell r="BX389">
            <v>-2108</v>
          </cell>
          <cell r="CI389" t="str">
            <v>NVCC_LCD</v>
          </cell>
        </row>
        <row r="390">
          <cell r="C390" t="str">
            <v>disp0_dat7</v>
          </cell>
          <cell r="E390" t="str">
            <v>GPIO</v>
          </cell>
          <cell r="I390" t="str">
            <v>ipu1</v>
          </cell>
          <cell r="J390" t="str">
            <v>DISP0_DAT[7]</v>
          </cell>
          <cell r="K390" t="str">
            <v>lcdif</v>
          </cell>
          <cell r="L390" t="str">
            <v>DAT[7]</v>
          </cell>
          <cell r="M390" t="str">
            <v>ecspi3</v>
          </cell>
          <cell r="N390" t="str">
            <v>RDY</v>
          </cell>
          <cell r="O390" t="str">
            <v>usdhc1</v>
          </cell>
          <cell r="P390" t="str">
            <v>USDHC_DEBUG[5]</v>
          </cell>
          <cell r="Q390" t="str">
            <v>sdma</v>
          </cell>
          <cell r="R390" t="str">
            <v>DEBUG_EVENT_CHANNEL[0]</v>
          </cell>
          <cell r="S390" t="str">
            <v>gpio4</v>
          </cell>
          <cell r="T390" t="str">
            <v>GPIO[28]</v>
          </cell>
          <cell r="U390" t="str">
            <v>mmdc</v>
          </cell>
          <cell r="V390" t="str">
            <v>MMDC_DEBUG[12]</v>
          </cell>
          <cell r="X390" t="str">
            <v>pl301_sim_mx6dl_per1</v>
          </cell>
          <cell r="Y390" t="str">
            <v>HADDR[18]</v>
          </cell>
          <cell r="Z390" t="str">
            <v>sjc.sjc_gpucr1_reg[11]</v>
          </cell>
          <cell r="AF390" t="str">
            <v>ipt_disp0_dat7_dir</v>
          </cell>
          <cell r="AG390" t="str">
            <v>ipt_disp0_dat7_in</v>
          </cell>
          <cell r="AH390" t="str">
            <v>ipt_disp0_dat7_out</v>
          </cell>
          <cell r="AI390" t="str">
            <v>ipt_mode</v>
          </cell>
          <cell r="AJ390" t="str">
            <v>Yes</v>
          </cell>
          <cell r="AL390" t="str">
            <v>CFG(SLOW)</v>
          </cell>
          <cell r="AN390" t="str">
            <v>CFG(R0DIV6)</v>
          </cell>
          <cell r="AP390" t="str">
            <v>CFG(Disabled)</v>
          </cell>
          <cell r="AR390" t="str">
            <v>CFG(Enabled)</v>
          </cell>
          <cell r="AT390" t="str">
            <v>CFG(100KOhm PU)</v>
          </cell>
          <cell r="AV390" t="str">
            <v>CFG(Pull)</v>
          </cell>
          <cell r="AX390" t="str">
            <v>CFG(Enabled)</v>
          </cell>
          <cell r="AZ390" t="str">
            <v>NA</v>
          </cell>
          <cell r="BB390" t="str">
            <v>CFG(100MHz)</v>
          </cell>
          <cell r="BD390" t="str">
            <v>NA</v>
          </cell>
          <cell r="BF390" t="str">
            <v>NA</v>
          </cell>
          <cell r="BH390" t="str">
            <v>NA</v>
          </cell>
          <cell r="BW390">
            <v>-2692.7249999999999</v>
          </cell>
          <cell r="BX390">
            <v>-2311</v>
          </cell>
          <cell r="CI390" t="str">
            <v>DISP0_DAT7</v>
          </cell>
        </row>
        <row r="391">
          <cell r="C391" t="str">
            <v>disp0_dat5</v>
          </cell>
          <cell r="E391" t="str">
            <v>GPIO</v>
          </cell>
          <cell r="I391" t="str">
            <v>ipu1</v>
          </cell>
          <cell r="J391" t="str">
            <v>DISP0_DAT[5]</v>
          </cell>
          <cell r="K391" t="str">
            <v>lcdif</v>
          </cell>
          <cell r="L391" t="str">
            <v>DAT[5]</v>
          </cell>
          <cell r="M391" t="str">
            <v>ecspi3</v>
          </cell>
          <cell r="N391" t="str">
            <v>SS2</v>
          </cell>
          <cell r="O391" t="str">
            <v>audmux</v>
          </cell>
          <cell r="P391" t="str">
            <v>AUD6_RXFS</v>
          </cell>
          <cell r="Q391" t="str">
            <v>sdma</v>
          </cell>
          <cell r="R391" t="str">
            <v>DEBUG_MATCHED_DMBUS</v>
          </cell>
          <cell r="S391" t="str">
            <v>gpio4</v>
          </cell>
          <cell r="T391" t="str">
            <v>GPIO[26]</v>
          </cell>
          <cell r="U391" t="str">
            <v>mmdc</v>
          </cell>
          <cell r="V391" t="str">
            <v>MMDC_DEBUG[10]</v>
          </cell>
          <cell r="X391" t="str">
            <v>pl301_sim_mx6dl_per1</v>
          </cell>
          <cell r="Y391" t="str">
            <v>HADDR[16]</v>
          </cell>
          <cell r="Z391" t="str">
            <v>sjc.sjc_gpucr1_reg[11]</v>
          </cell>
          <cell r="AF391" t="str">
            <v>ipt_disp0_dat5_dir</v>
          </cell>
          <cell r="AG391" t="str">
            <v>ipt_disp0_dat5_in</v>
          </cell>
          <cell r="AH391" t="str">
            <v>ipt_disp0_dat5_out</v>
          </cell>
          <cell r="AI391" t="str">
            <v>ipt_mode</v>
          </cell>
          <cell r="AJ391" t="str">
            <v>Yes</v>
          </cell>
          <cell r="AL391" t="str">
            <v>CFG(SLOW)</v>
          </cell>
          <cell r="AN391" t="str">
            <v>CFG(R0DIV6)</v>
          </cell>
          <cell r="AP391" t="str">
            <v>CFG(Disabled)</v>
          </cell>
          <cell r="AR391" t="str">
            <v>CFG(Enabled)</v>
          </cell>
          <cell r="AT391" t="str">
            <v>CFG(100KOhm PU)</v>
          </cell>
          <cell r="AV391" t="str">
            <v>CFG(Pull)</v>
          </cell>
          <cell r="AX391" t="str">
            <v>CFG(Enabled)</v>
          </cell>
          <cell r="AZ391" t="str">
            <v>NA</v>
          </cell>
          <cell r="BB391" t="str">
            <v>CFG(100MHz)</v>
          </cell>
          <cell r="BD391" t="str">
            <v>NA</v>
          </cell>
          <cell r="BF391" t="str">
            <v>NA</v>
          </cell>
          <cell r="BH391" t="str">
            <v>NA</v>
          </cell>
          <cell r="BW391">
            <v>-2692.7249999999999</v>
          </cell>
          <cell r="BX391">
            <v>-2206</v>
          </cell>
          <cell r="CI391" t="str">
            <v>DISP0_DAT5</v>
          </cell>
        </row>
        <row r="392">
          <cell r="C392" t="str">
            <v>di0_pin4</v>
          </cell>
          <cell r="E392" t="str">
            <v>GPIO</v>
          </cell>
          <cell r="I392" t="str">
            <v>ipu1</v>
          </cell>
          <cell r="J392" t="str">
            <v>DI0_PIN4</v>
          </cell>
          <cell r="K392" t="str">
            <v>lcdif</v>
          </cell>
          <cell r="L392" t="str">
            <v>BUSY</v>
          </cell>
          <cell r="M392" t="str">
            <v>audmux</v>
          </cell>
          <cell r="N392" t="str">
            <v>AUD6_RXD</v>
          </cell>
          <cell r="O392" t="str">
            <v>usdhc1</v>
          </cell>
          <cell r="P392" t="str">
            <v>WP</v>
          </cell>
          <cell r="Q392" t="str">
            <v>sdma</v>
          </cell>
          <cell r="R392" t="str">
            <v>DEBUG_YIELD</v>
          </cell>
          <cell r="S392" t="str">
            <v>gpio4</v>
          </cell>
          <cell r="T392" t="str">
            <v>GPIO[20]</v>
          </cell>
          <cell r="U392" t="str">
            <v>mmdc</v>
          </cell>
          <cell r="V392" t="str">
            <v>MMDC_DEBUG[4]</v>
          </cell>
          <cell r="X392" t="str">
            <v>pl301_sim_mx6dl_per1</v>
          </cell>
          <cell r="Y392" t="str">
            <v>HADDR[11]</v>
          </cell>
          <cell r="Z392" t="str">
            <v>sjc.sjc_gpucr1_reg[11]</v>
          </cell>
          <cell r="AF392" t="str">
            <v>ipt_di0_pin4_dir</v>
          </cell>
          <cell r="AG392" t="str">
            <v>ipt_di0_pin4_in</v>
          </cell>
          <cell r="AH392" t="str">
            <v>ipt_di0_pin4_out</v>
          </cell>
          <cell r="AI392" t="str">
            <v>ipt_mode</v>
          </cell>
          <cell r="AJ392" t="str">
            <v>Yes</v>
          </cell>
          <cell r="AL392" t="str">
            <v>CFG(SLOW)</v>
          </cell>
          <cell r="AN392" t="str">
            <v>CFG(R0DIV6)</v>
          </cell>
          <cell r="AP392" t="str">
            <v>CFG(Disabled)</v>
          </cell>
          <cell r="AR392" t="str">
            <v>CFG(Enabled)</v>
          </cell>
          <cell r="AT392" t="str">
            <v>CFG(100KOhm PU)</v>
          </cell>
          <cell r="AV392" t="str">
            <v>CFG(Pull)</v>
          </cell>
          <cell r="AX392" t="str">
            <v>CFG(Enabled)</v>
          </cell>
          <cell r="AZ392" t="str">
            <v>NA</v>
          </cell>
          <cell r="BB392" t="str">
            <v>CFG(100MHz)</v>
          </cell>
          <cell r="BD392" t="str">
            <v>NA</v>
          </cell>
          <cell r="BF392" t="str">
            <v>NA</v>
          </cell>
          <cell r="BH392" t="str">
            <v>NA</v>
          </cell>
          <cell r="BW392">
            <v>-2692.7249999999999</v>
          </cell>
          <cell r="BX392">
            <v>-1871</v>
          </cell>
          <cell r="CI392" t="str">
            <v>DI0_PIN4</v>
          </cell>
        </row>
        <row r="393">
          <cell r="C393" t="str">
            <v>di0_pin2</v>
          </cell>
          <cell r="E393" t="str">
            <v>GPIO</v>
          </cell>
          <cell r="I393" t="str">
            <v>ipu1</v>
          </cell>
          <cell r="J393" t="str">
            <v>DI0_PIN2</v>
          </cell>
          <cell r="K393" t="str">
            <v>lcdif</v>
          </cell>
          <cell r="L393" t="str">
            <v>HSYNC</v>
          </cell>
          <cell r="M393" t="str">
            <v>audmux</v>
          </cell>
          <cell r="N393" t="str">
            <v>AUD6_TXD</v>
          </cell>
          <cell r="O393" t="str">
            <v>mipi_core</v>
          </cell>
          <cell r="P393" t="str">
            <v>DPHY_TEST_OUT[30]</v>
          </cell>
          <cell r="Q393" t="str">
            <v>sdma</v>
          </cell>
          <cell r="R393" t="str">
            <v>DEBUG_CORE_STATE[2]</v>
          </cell>
          <cell r="S393" t="str">
            <v>gpio4</v>
          </cell>
          <cell r="T393" t="str">
            <v>GPIO[18]</v>
          </cell>
          <cell r="U393" t="str">
            <v>mmdc</v>
          </cell>
          <cell r="V393" t="str">
            <v>MMDC_DEBUG[2]</v>
          </cell>
          <cell r="X393" t="str">
            <v>pl301_sim_mx6dl_per1</v>
          </cell>
          <cell r="Y393" t="str">
            <v>HADDR[9]</v>
          </cell>
          <cell r="Z393" t="str">
            <v>sjc.sjc_gpucr1_reg[11]</v>
          </cell>
          <cell r="AF393" t="str">
            <v>ipt_di0_pin2_dir</v>
          </cell>
          <cell r="AG393" t="str">
            <v>ipt_di0_pin2_in</v>
          </cell>
          <cell r="AH393" t="str">
            <v>ipt_di0_pin2_out</v>
          </cell>
          <cell r="AI393" t="str">
            <v>ipt_mode</v>
          </cell>
          <cell r="AJ393" t="str">
            <v>Yes</v>
          </cell>
          <cell r="AL393" t="str">
            <v>CFG(SLOW)</v>
          </cell>
          <cell r="AN393" t="str">
            <v>CFG(R0DIV6)</v>
          </cell>
          <cell r="AP393" t="str">
            <v>CFG(Disabled)</v>
          </cell>
          <cell r="AR393" t="str">
            <v>CFG(Enabled)</v>
          </cell>
          <cell r="AT393" t="str">
            <v>CFG(100KOhm PU)</v>
          </cell>
          <cell r="AV393" t="str">
            <v>CFG(Pull)</v>
          </cell>
          <cell r="AX393" t="str">
            <v>CFG(Enabled)</v>
          </cell>
          <cell r="AZ393" t="str">
            <v>NA</v>
          </cell>
          <cell r="BB393" t="str">
            <v>CFG(100MHz)</v>
          </cell>
          <cell r="BD393" t="str">
            <v>NA</v>
          </cell>
          <cell r="BF393" t="str">
            <v>NA</v>
          </cell>
          <cell r="BH393" t="str">
            <v>NA</v>
          </cell>
          <cell r="BW393">
            <v>-2692.7249999999999</v>
          </cell>
          <cell r="BX393">
            <v>-1730</v>
          </cell>
          <cell r="CI393" t="str">
            <v>DI0_PIN2</v>
          </cell>
        </row>
        <row r="394">
          <cell r="C394" t="str">
            <v>disp0_dat0</v>
          </cell>
          <cell r="E394" t="str">
            <v>GPIO</v>
          </cell>
          <cell r="I394" t="str">
            <v>ipu1</v>
          </cell>
          <cell r="J394" t="str">
            <v>DISP0_DAT[0]</v>
          </cell>
          <cell r="K394" t="str">
            <v>lcdif</v>
          </cell>
          <cell r="L394" t="str">
            <v>DAT[0]</v>
          </cell>
          <cell r="M394" t="str">
            <v>ecspi3</v>
          </cell>
          <cell r="N394" t="str">
            <v>SCLK</v>
          </cell>
          <cell r="O394" t="str">
            <v>usdhc1</v>
          </cell>
          <cell r="P394" t="str">
            <v>USDHC_DEBUG[0]</v>
          </cell>
          <cell r="Q394" t="str">
            <v>sdma</v>
          </cell>
          <cell r="R394" t="str">
            <v>DEBUG_CORE_RUN</v>
          </cell>
          <cell r="S394" t="str">
            <v>gpio4</v>
          </cell>
          <cell r="T394" t="str">
            <v>GPIO[21]</v>
          </cell>
          <cell r="U394" t="str">
            <v>mmdc</v>
          </cell>
          <cell r="V394" t="str">
            <v>MMDC_DEBUG[5]</v>
          </cell>
          <cell r="X394" t="str">
            <v>pl301_sim_mx6dl_per1</v>
          </cell>
          <cell r="Y394" t="str">
            <v>HSIZE[1]</v>
          </cell>
          <cell r="Z394" t="str">
            <v>sjc.sjc_gpucr1_reg[11]</v>
          </cell>
          <cell r="AF394" t="str">
            <v>ipt_disp0_dat0_dir</v>
          </cell>
          <cell r="AG394" t="str">
            <v>ipt_disp0_dat0_in</v>
          </cell>
          <cell r="AH394" t="str">
            <v>ipt_disp0_dat0_out</v>
          </cell>
          <cell r="AI394" t="str">
            <v>ipt_mode</v>
          </cell>
          <cell r="AJ394" t="str">
            <v>Yes</v>
          </cell>
          <cell r="AL394" t="str">
            <v>CFG(SLOW)</v>
          </cell>
          <cell r="AN394" t="str">
            <v>CFG(R0DIV6)</v>
          </cell>
          <cell r="AP394" t="str">
            <v>CFG(Disabled)</v>
          </cell>
          <cell r="AR394" t="str">
            <v>CFG(Enabled)</v>
          </cell>
          <cell r="AT394" t="str">
            <v>CFG(100KOhm PU)</v>
          </cell>
          <cell r="AV394" t="str">
            <v>CFG(Pull)</v>
          </cell>
          <cell r="AX394" t="str">
            <v>CFG(Enabled)</v>
          </cell>
          <cell r="AZ394" t="str">
            <v>NA</v>
          </cell>
          <cell r="BB394" t="str">
            <v>CFG(100MHz)</v>
          </cell>
          <cell r="BD394" t="str">
            <v>NA</v>
          </cell>
          <cell r="BF394" t="str">
            <v>NA</v>
          </cell>
          <cell r="BH394" t="str">
            <v>NA</v>
          </cell>
          <cell r="BW394">
            <v>-2692.7249999999999</v>
          </cell>
          <cell r="BX394">
            <v>-1918</v>
          </cell>
          <cell r="CI394" t="str">
            <v>DISP0_DAT0</v>
          </cell>
        </row>
        <row r="395">
          <cell r="C395" t="str">
            <v>nvcc_lcd__4</v>
          </cell>
          <cell r="E395" t="str">
            <v>NOISY_POWER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NA</v>
          </cell>
          <cell r="AL395" t="str">
            <v>NA</v>
          </cell>
          <cell r="AN395" t="str">
            <v>NA</v>
          </cell>
          <cell r="AP395" t="str">
            <v>NA</v>
          </cell>
          <cell r="AR395" t="str">
            <v>NA</v>
          </cell>
          <cell r="AT395" t="str">
            <v>NA</v>
          </cell>
          <cell r="AV395" t="str">
            <v>NA</v>
          </cell>
          <cell r="AX395" t="str">
            <v>NA</v>
          </cell>
          <cell r="AZ395" t="str">
            <v>NA</v>
          </cell>
          <cell r="BB395" t="str">
            <v>NA</v>
          </cell>
          <cell r="BD395" t="str">
            <v>NA</v>
          </cell>
          <cell r="BF395" t="str">
            <v>NA</v>
          </cell>
          <cell r="BH395" t="str">
            <v>NA</v>
          </cell>
          <cell r="BW395">
            <v>-2692.7249999999999</v>
          </cell>
          <cell r="BX395">
            <v>-2419.5</v>
          </cell>
          <cell r="CI395" t="str">
            <v>NVCC_LCD</v>
          </cell>
        </row>
        <row r="396">
          <cell r="C396" t="str">
            <v>disp0_dat2</v>
          </cell>
          <cell r="E396" t="str">
            <v>GPIO</v>
          </cell>
          <cell r="I396" t="str">
            <v>ipu1</v>
          </cell>
          <cell r="J396" t="str">
            <v>DISP0_DAT[2]</v>
          </cell>
          <cell r="K396" t="str">
            <v>lcdif</v>
          </cell>
          <cell r="L396" t="str">
            <v>DAT[2]</v>
          </cell>
          <cell r="M396" t="str">
            <v>ecspi3</v>
          </cell>
          <cell r="N396" t="str">
            <v>MISO</v>
          </cell>
          <cell r="O396" t="str">
            <v>usdhc1</v>
          </cell>
          <cell r="P396" t="str">
            <v>USDHC_DEBUG[2]</v>
          </cell>
          <cell r="Q396" t="str">
            <v>sdma</v>
          </cell>
          <cell r="R396" t="str">
            <v>DEBUG_MODE</v>
          </cell>
          <cell r="S396" t="str">
            <v>gpio4</v>
          </cell>
          <cell r="T396" t="str">
            <v>GPIO[23]</v>
          </cell>
          <cell r="U396" t="str">
            <v>mmdc</v>
          </cell>
          <cell r="V396" t="str">
            <v>MMDC_DEBUG[7]</v>
          </cell>
          <cell r="X396" t="str">
            <v>pl301_sim_mx6dl_per1</v>
          </cell>
          <cell r="Y396" t="str">
            <v>HADDR[13]</v>
          </cell>
          <cell r="Z396" t="str">
            <v>sjc.sjc_gpucr1_reg[11]</v>
          </cell>
          <cell r="AF396" t="str">
            <v>ipt_disp0_dat2_dir</v>
          </cell>
          <cell r="AG396" t="str">
            <v>ipt_disp0_dat2_in</v>
          </cell>
          <cell r="AH396" t="str">
            <v>ipt_disp0_dat2_out</v>
          </cell>
          <cell r="AI396" t="str">
            <v>ipt_mode</v>
          </cell>
          <cell r="AJ396" t="str">
            <v>Yes</v>
          </cell>
          <cell r="AL396" t="str">
            <v>CFG(SLOW)</v>
          </cell>
          <cell r="AN396" t="str">
            <v>CFG(R0DIV6)</v>
          </cell>
          <cell r="AP396" t="str">
            <v>CFG(Disabled)</v>
          </cell>
          <cell r="AR396" t="str">
            <v>CFG(Enabled)</v>
          </cell>
          <cell r="AT396" t="str">
            <v>CFG(100KOhm PU)</v>
          </cell>
          <cell r="AV396" t="str">
            <v>CFG(Pull)</v>
          </cell>
          <cell r="AX396" t="str">
            <v>CFG(Enabled)</v>
          </cell>
          <cell r="AZ396" t="str">
            <v>NA</v>
          </cell>
          <cell r="BB396" t="str">
            <v>CFG(100MHz)</v>
          </cell>
          <cell r="BD396" t="str">
            <v>NA</v>
          </cell>
          <cell r="BF396" t="str">
            <v>NA</v>
          </cell>
          <cell r="BH396" t="str">
            <v>NA</v>
          </cell>
          <cell r="BW396">
            <v>-2692.7249999999999</v>
          </cell>
          <cell r="BX396">
            <v>-2013</v>
          </cell>
          <cell r="CI396" t="str">
            <v>DISP0_DAT2</v>
          </cell>
        </row>
        <row r="397">
          <cell r="C397" t="str">
            <v>disp0_dat1</v>
          </cell>
          <cell r="E397" t="str">
            <v>GPIO</v>
          </cell>
          <cell r="I397" t="str">
            <v>ipu1</v>
          </cell>
          <cell r="J397" t="str">
            <v>DISP0_DAT[1]</v>
          </cell>
          <cell r="K397" t="str">
            <v>lcdif</v>
          </cell>
          <cell r="L397" t="str">
            <v>DAT[1]</v>
          </cell>
          <cell r="M397" t="str">
            <v>ecspi3</v>
          </cell>
          <cell r="N397" t="str">
            <v>MOSI</v>
          </cell>
          <cell r="O397" t="str">
            <v>usdhc1</v>
          </cell>
          <cell r="P397" t="str">
            <v>USDHC_DEBUG[1]</v>
          </cell>
          <cell r="Q397" t="str">
            <v>sdma</v>
          </cell>
          <cell r="R397" t="str">
            <v>DEBUG_EVENT_CHANNEL_SEL</v>
          </cell>
          <cell r="S397" t="str">
            <v>gpio4</v>
          </cell>
          <cell r="T397" t="str">
            <v>GPIO[22]</v>
          </cell>
          <cell r="U397" t="str">
            <v>mmdc</v>
          </cell>
          <cell r="V397" t="str">
            <v>MMDC_DEBUG[6]</v>
          </cell>
          <cell r="X397" t="str">
            <v>pl301_sim_mx6dl_per1</v>
          </cell>
          <cell r="Y397" t="str">
            <v>HADDR[12]</v>
          </cell>
          <cell r="Z397" t="str">
            <v>sjc.sjc_gpucr1_reg[11]</v>
          </cell>
          <cell r="AF397" t="str">
            <v>ipt_disp0_dat1_dir</v>
          </cell>
          <cell r="AG397" t="str">
            <v>ipt_disp0_dat1_in</v>
          </cell>
          <cell r="AH397" t="str">
            <v>ipt_disp0_dat1_out</v>
          </cell>
          <cell r="AI397" t="str">
            <v>ipt_mode</v>
          </cell>
          <cell r="AJ397" t="str">
            <v>Yes</v>
          </cell>
          <cell r="AL397" t="str">
            <v>CFG(SLOW)</v>
          </cell>
          <cell r="AN397" t="str">
            <v>CFG(R0DIV6)</v>
          </cell>
          <cell r="AP397" t="str">
            <v>CFG(Disabled)</v>
          </cell>
          <cell r="AR397" t="str">
            <v>CFG(Enabled)</v>
          </cell>
          <cell r="AT397" t="str">
            <v>CFG(100KOhm PU)</v>
          </cell>
          <cell r="AV397" t="str">
            <v>CFG(Pull)</v>
          </cell>
          <cell r="AX397" t="str">
            <v>CFG(Enabled)</v>
          </cell>
          <cell r="AZ397" t="str">
            <v>NA</v>
          </cell>
          <cell r="BB397" t="str">
            <v>CFG(100MHz)</v>
          </cell>
          <cell r="BD397" t="str">
            <v>NA</v>
          </cell>
          <cell r="BF397" t="str">
            <v>NA</v>
          </cell>
          <cell r="BH397" t="str">
            <v>NA</v>
          </cell>
          <cell r="BW397">
            <v>-2692.7249999999999</v>
          </cell>
          <cell r="BX397">
            <v>-1965</v>
          </cell>
          <cell r="CI397" t="str">
            <v>DISP0_DAT1</v>
          </cell>
        </row>
        <row r="398">
          <cell r="C398" t="str">
            <v>disp0_dat3</v>
          </cell>
          <cell r="E398" t="str">
            <v>GPIO</v>
          </cell>
          <cell r="I398" t="str">
            <v>ipu1</v>
          </cell>
          <cell r="J398" t="str">
            <v>DISP0_DAT[3]</v>
          </cell>
          <cell r="K398" t="str">
            <v>lcdif</v>
          </cell>
          <cell r="L398" t="str">
            <v>DAT[3]</v>
          </cell>
          <cell r="M398" t="str">
            <v>ecspi3</v>
          </cell>
          <cell r="N398" t="str">
            <v>SS0</v>
          </cell>
          <cell r="O398" t="str">
            <v>usdhc1</v>
          </cell>
          <cell r="P398" t="str">
            <v>USDHC_DEBUG[3]</v>
          </cell>
          <cell r="Q398" t="str">
            <v>sdma</v>
          </cell>
          <cell r="R398" t="str">
            <v>DEBUG_BUS_ERROR</v>
          </cell>
          <cell r="S398" t="str">
            <v>gpio4</v>
          </cell>
          <cell r="T398" t="str">
            <v>GPIO[24]</v>
          </cell>
          <cell r="U398" t="str">
            <v>mmdc</v>
          </cell>
          <cell r="V398" t="str">
            <v>MMDC_DEBUG[8]</v>
          </cell>
          <cell r="X398" t="str">
            <v>pl301_sim_mx6dl_per1</v>
          </cell>
          <cell r="Y398" t="str">
            <v>HADDR[14]</v>
          </cell>
          <cell r="Z398" t="str">
            <v>sjc.sjc_gpucr1_reg[11]</v>
          </cell>
          <cell r="AF398" t="str">
            <v>ipt_disp0_dat3_dir</v>
          </cell>
          <cell r="AG398" t="str">
            <v>ipt_disp0_dat3_in</v>
          </cell>
          <cell r="AH398" t="str">
            <v>ipt_disp0_dat3_out</v>
          </cell>
          <cell r="AI398" t="str">
            <v>ipt_mode</v>
          </cell>
          <cell r="AJ398" t="str">
            <v>Yes</v>
          </cell>
          <cell r="AL398" t="str">
            <v>CFG(SLOW)</v>
          </cell>
          <cell r="AN398" t="str">
            <v>CFG(R0DIV6)</v>
          </cell>
          <cell r="AP398" t="str">
            <v>CFG(Disabled)</v>
          </cell>
          <cell r="AR398" t="str">
            <v>CFG(Enabled)</v>
          </cell>
          <cell r="AT398" t="str">
            <v>CFG(100KOhm PU)</v>
          </cell>
          <cell r="AV398" t="str">
            <v>CFG(Pull)</v>
          </cell>
          <cell r="AX398" t="str">
            <v>CFG(Enabled)</v>
          </cell>
          <cell r="AZ398" t="str">
            <v>NA</v>
          </cell>
          <cell r="BB398" t="str">
            <v>CFG(100MHz)</v>
          </cell>
          <cell r="BD398" t="str">
            <v>NA</v>
          </cell>
          <cell r="BF398" t="str">
            <v>NA</v>
          </cell>
          <cell r="BH398" t="str">
            <v>NA</v>
          </cell>
          <cell r="BW398">
            <v>-2692.7249999999999</v>
          </cell>
          <cell r="BX398">
            <v>-2060</v>
          </cell>
          <cell r="CI398" t="str">
            <v>DISP0_DAT3</v>
          </cell>
        </row>
        <row r="399">
          <cell r="C399" t="str">
            <v>di0_pin15</v>
          </cell>
          <cell r="E399" t="str">
            <v>GPIO</v>
          </cell>
          <cell r="I399" t="str">
            <v>ipu1</v>
          </cell>
          <cell r="J399" t="str">
            <v>DI0_PIN15</v>
          </cell>
          <cell r="K399" t="str">
            <v>lcdif</v>
          </cell>
          <cell r="L399" t="str">
            <v>ENABLE</v>
          </cell>
          <cell r="M399" t="str">
            <v>audmux</v>
          </cell>
          <cell r="N399" t="str">
            <v>AUD6_TXC</v>
          </cell>
          <cell r="O399" t="str">
            <v>mipi_core</v>
          </cell>
          <cell r="P399" t="str">
            <v>DPHY_TEST_OUT[29]</v>
          </cell>
          <cell r="Q399" t="str">
            <v>sdma</v>
          </cell>
          <cell r="R399" t="str">
            <v>DEBUG_CORE_STATE[1]</v>
          </cell>
          <cell r="S399" t="str">
            <v>gpio4</v>
          </cell>
          <cell r="T399" t="str">
            <v>GPIO[17]</v>
          </cell>
          <cell r="U399" t="str">
            <v>mmdc</v>
          </cell>
          <cell r="V399" t="str">
            <v>MMDC_DEBUG[1]</v>
          </cell>
          <cell r="X399" t="str">
            <v>pl301_sim_mx6dl_per1</v>
          </cell>
          <cell r="Y399" t="str">
            <v>HSIZE[0]</v>
          </cell>
          <cell r="Z399" t="str">
            <v>sjc.sjc_gpucr1_reg[11]</v>
          </cell>
          <cell r="AF399" t="str">
            <v>ipt_di0_pin15_dir</v>
          </cell>
          <cell r="AG399" t="str">
            <v>ipt_di0_pin15_in</v>
          </cell>
          <cell r="AH399" t="str">
            <v>ipt_di0_pin15_out</v>
          </cell>
          <cell r="AI399" t="str">
            <v>ipt_mode</v>
          </cell>
          <cell r="AJ399" t="str">
            <v>Yes</v>
          </cell>
          <cell r="AL399" t="str">
            <v>CFG(SLOW)</v>
          </cell>
          <cell r="AN399" t="str">
            <v>CFG(R0DIV6)</v>
          </cell>
          <cell r="AP399" t="str">
            <v>CFG(Disabled)</v>
          </cell>
          <cell r="AR399" t="str">
            <v>CFG(Enabled)</v>
          </cell>
          <cell r="AT399" t="str">
            <v>CFG(100KOhm PU)</v>
          </cell>
          <cell r="AV399" t="str">
            <v>CFG(Pull)</v>
          </cell>
          <cell r="AX399" t="str">
            <v>CFG(Enabled)</v>
          </cell>
          <cell r="AZ399" t="str">
            <v>NA</v>
          </cell>
          <cell r="BB399" t="str">
            <v>CFG(100MHz)</v>
          </cell>
          <cell r="BD399" t="str">
            <v>NA</v>
          </cell>
          <cell r="BF399" t="str">
            <v>NA</v>
          </cell>
          <cell r="BH399" t="str">
            <v>NA</v>
          </cell>
          <cell r="BW399">
            <v>-2692.7249999999999</v>
          </cell>
          <cell r="BX399">
            <v>-1683</v>
          </cell>
          <cell r="CI399" t="str">
            <v>DI0_PIN15</v>
          </cell>
        </row>
        <row r="400">
          <cell r="C400" t="str">
            <v>disp0_dat4</v>
          </cell>
          <cell r="E400" t="str">
            <v>GPIO</v>
          </cell>
          <cell r="I400" t="str">
            <v>ipu1</v>
          </cell>
          <cell r="J400" t="str">
            <v>DISP0_DAT[4]</v>
          </cell>
          <cell r="K400" t="str">
            <v>lcdif</v>
          </cell>
          <cell r="L400" t="str">
            <v>DAT[4]</v>
          </cell>
          <cell r="M400" t="str">
            <v>ecspi3</v>
          </cell>
          <cell r="N400" t="str">
            <v>SS1</v>
          </cell>
          <cell r="O400" t="str">
            <v>usdhc1</v>
          </cell>
          <cell r="P400" t="str">
            <v>USDHC_DEBUG[4]</v>
          </cell>
          <cell r="Q400" t="str">
            <v>sdma</v>
          </cell>
          <cell r="R400" t="str">
            <v>DEBUG_BUS_RWB</v>
          </cell>
          <cell r="S400" t="str">
            <v>gpio4</v>
          </cell>
          <cell r="T400" t="str">
            <v>GPIO[25]</v>
          </cell>
          <cell r="U400" t="str">
            <v>mmdc</v>
          </cell>
          <cell r="V400" t="str">
            <v>MMDC_DEBUG[9]</v>
          </cell>
          <cell r="X400" t="str">
            <v>pl301_sim_mx6dl_per1</v>
          </cell>
          <cell r="Y400" t="str">
            <v>HADDR[15]</v>
          </cell>
          <cell r="Z400" t="str">
            <v>sjc.sjc_gpucr1_reg[11]</v>
          </cell>
          <cell r="AF400" t="str">
            <v>ipt_disp0_dat4_dir</v>
          </cell>
          <cell r="AG400" t="str">
            <v>ipt_disp0_dat4_in</v>
          </cell>
          <cell r="AH400" t="str">
            <v>ipt_disp0_dat4_out</v>
          </cell>
          <cell r="AI400" t="str">
            <v>ipt_mode</v>
          </cell>
          <cell r="AJ400" t="str">
            <v>Yes</v>
          </cell>
          <cell r="AL400" t="str">
            <v>CFG(SLOW)</v>
          </cell>
          <cell r="AN400" t="str">
            <v>CFG(R0DIV6)</v>
          </cell>
          <cell r="AP400" t="str">
            <v>CFG(Disabled)</v>
          </cell>
          <cell r="AR400" t="str">
            <v>CFG(Enabled)</v>
          </cell>
          <cell r="AT400" t="str">
            <v>CFG(100KOhm PU)</v>
          </cell>
          <cell r="AV400" t="str">
            <v>CFG(Pull)</v>
          </cell>
          <cell r="AX400" t="str">
            <v>CFG(Enabled)</v>
          </cell>
          <cell r="AZ400" t="str">
            <v>NA</v>
          </cell>
          <cell r="BB400" t="str">
            <v>CFG(100MHz)</v>
          </cell>
          <cell r="BD400" t="str">
            <v>NA</v>
          </cell>
          <cell r="BF400" t="str">
            <v>NA</v>
          </cell>
          <cell r="BH400" t="str">
            <v>NA</v>
          </cell>
          <cell r="BW400">
            <v>-2692.7249999999999</v>
          </cell>
          <cell r="BX400">
            <v>-2155</v>
          </cell>
          <cell r="CI400" t="str">
            <v>DISP0_DAT4</v>
          </cell>
        </row>
        <row r="401">
          <cell r="C401" t="str">
            <v>nvcc_lcd__5</v>
          </cell>
          <cell r="E401" t="str">
            <v>NOISY_POWER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NA</v>
          </cell>
          <cell r="AL401" t="str">
            <v>NA</v>
          </cell>
          <cell r="AN401" t="str">
            <v>NA</v>
          </cell>
          <cell r="AP401" t="str">
            <v>NA</v>
          </cell>
          <cell r="AR401" t="str">
            <v>NA</v>
          </cell>
          <cell r="AT401" t="str">
            <v>NA</v>
          </cell>
          <cell r="AV401" t="str">
            <v>NA</v>
          </cell>
          <cell r="AX401" t="str">
            <v>NA</v>
          </cell>
          <cell r="AZ401" t="str">
            <v>NA</v>
          </cell>
          <cell r="BB401" t="str">
            <v>NA</v>
          </cell>
          <cell r="BD401" t="str">
            <v>NA</v>
          </cell>
          <cell r="BF401" t="str">
            <v>NA</v>
          </cell>
          <cell r="BH401" t="str">
            <v>NA</v>
          </cell>
          <cell r="BW401">
            <v>-2526</v>
          </cell>
          <cell r="BX401">
            <v>-2836.5</v>
          </cell>
          <cell r="CI401" t="str">
            <v>NVCC_LCD</v>
          </cell>
        </row>
        <row r="402">
          <cell r="C402" t="str">
            <v>di0_pin3</v>
          </cell>
          <cell r="E402" t="str">
            <v>GPIO</v>
          </cell>
          <cell r="I402" t="str">
            <v>ipu1</v>
          </cell>
          <cell r="J402" t="str">
            <v>DI0_PIN3</v>
          </cell>
          <cell r="K402" t="str">
            <v>lcdif</v>
          </cell>
          <cell r="L402" t="str">
            <v>VSYNC</v>
          </cell>
          <cell r="M402" t="str">
            <v>audmux</v>
          </cell>
          <cell r="N402" t="str">
            <v>AUD6_TXFS</v>
          </cell>
          <cell r="O402" t="str">
            <v>mipi_core</v>
          </cell>
          <cell r="P402" t="str">
            <v>DPHY_TEST_OUT[31]</v>
          </cell>
          <cell r="Q402" t="str">
            <v>sdma</v>
          </cell>
          <cell r="R402" t="str">
            <v>DEBUG_CORE_STATE[3]</v>
          </cell>
          <cell r="S402" t="str">
            <v>gpio4</v>
          </cell>
          <cell r="T402" t="str">
            <v>GPIO[19]</v>
          </cell>
          <cell r="U402" t="str">
            <v>mmdc</v>
          </cell>
          <cell r="V402" t="str">
            <v>MMDC_DEBUG[3]</v>
          </cell>
          <cell r="X402" t="str">
            <v>pl301_sim_mx6dl_per1</v>
          </cell>
          <cell r="Y402" t="str">
            <v>HADDR[10]</v>
          </cell>
          <cell r="Z402" t="str">
            <v>sjc.sjc_gpucr1_reg[11]</v>
          </cell>
          <cell r="AF402" t="str">
            <v>ipt_di0_pin3_dir</v>
          </cell>
          <cell r="AG402" t="str">
            <v>ipt_di0_pin3_in</v>
          </cell>
          <cell r="AH402" t="str">
            <v>ipt_di0_pin3_out</v>
          </cell>
          <cell r="AI402" t="str">
            <v>ipt_mode</v>
          </cell>
          <cell r="AJ402" t="str">
            <v>Yes</v>
          </cell>
          <cell r="AL402" t="str">
            <v>CFG(SLOW)</v>
          </cell>
          <cell r="AN402" t="str">
            <v>CFG(R0DIV6)</v>
          </cell>
          <cell r="AP402" t="str">
            <v>CFG(Disabled)</v>
          </cell>
          <cell r="AR402" t="str">
            <v>CFG(Enabled)</v>
          </cell>
          <cell r="AT402" t="str">
            <v>CFG(100KOhm PU)</v>
          </cell>
          <cell r="AV402" t="str">
            <v>CFG(Pull)</v>
          </cell>
          <cell r="AX402" t="str">
            <v>CFG(Enabled)</v>
          </cell>
          <cell r="AZ402" t="str">
            <v>NA</v>
          </cell>
          <cell r="BB402" t="str">
            <v>CFG(100MHz)</v>
          </cell>
          <cell r="BD402" t="str">
            <v>NA</v>
          </cell>
          <cell r="BF402" t="str">
            <v>NA</v>
          </cell>
          <cell r="BH402" t="str">
            <v>NA</v>
          </cell>
          <cell r="BW402">
            <v>-2692.7249999999999</v>
          </cell>
          <cell r="BX402">
            <v>-1777</v>
          </cell>
          <cell r="CI402" t="str">
            <v>DI0_PIN3</v>
          </cell>
        </row>
        <row r="403">
          <cell r="C403" t="str">
            <v>di0_disp_clk</v>
          </cell>
          <cell r="E403" t="str">
            <v>GPIO</v>
          </cell>
          <cell r="I403" t="str">
            <v>ipu1</v>
          </cell>
          <cell r="J403" t="str">
            <v>DI0_DISP_CLK</v>
          </cell>
          <cell r="K403" t="str">
            <v>lcdif</v>
          </cell>
          <cell r="L403" t="str">
            <v>CLK</v>
          </cell>
          <cell r="O403" t="str">
            <v>mipi_core</v>
          </cell>
          <cell r="P403" t="str">
            <v>DPHY_TEST_OUT[28]</v>
          </cell>
          <cell r="Q403" t="str">
            <v>sdma</v>
          </cell>
          <cell r="R403" t="str">
            <v>DEBUG_CORE_STATE[0]</v>
          </cell>
          <cell r="S403" t="str">
            <v>gpio4</v>
          </cell>
          <cell r="T403" t="str">
            <v>GPIO[16]</v>
          </cell>
          <cell r="U403" t="str">
            <v>mmdc</v>
          </cell>
          <cell r="V403" t="str">
            <v>MMDC_DEBUG[0]</v>
          </cell>
          <cell r="X403" t="str">
            <v>tpsmp</v>
          </cell>
          <cell r="Y403" t="str">
            <v>HDATA_DIR</v>
          </cell>
          <cell r="Z403" t="str">
            <v>sjc.sjc_gpucr1_reg[11]</v>
          </cell>
          <cell r="AF403" t="str">
            <v>ipt_di0_disp_clk_dir</v>
          </cell>
          <cell r="AG403" t="str">
            <v>ipt_di0_disp_clk_in</v>
          </cell>
          <cell r="AH403" t="str">
            <v>ipt_di0_disp_clk_out</v>
          </cell>
          <cell r="AI403" t="str">
            <v>ipt_mode</v>
          </cell>
          <cell r="AJ403" t="str">
            <v>Yes</v>
          </cell>
          <cell r="AL403" t="str">
            <v>CFG(SLOW)</v>
          </cell>
          <cell r="AN403" t="str">
            <v>CFG(R0DIV6)</v>
          </cell>
          <cell r="AP403" t="str">
            <v>CFG(Disabled)</v>
          </cell>
          <cell r="AR403" t="str">
            <v>CFG(Enabled)</v>
          </cell>
          <cell r="AT403" t="str">
            <v>CFG(100KOhm PU)</v>
          </cell>
          <cell r="AV403" t="str">
            <v>CFG(Pull)</v>
          </cell>
          <cell r="AX403" t="str">
            <v>CFG(Enabled)</v>
          </cell>
          <cell r="AZ403" t="str">
            <v>NA</v>
          </cell>
          <cell r="BB403" t="str">
            <v>CFG(100MHz)</v>
          </cell>
          <cell r="BD403" t="str">
            <v>NA</v>
          </cell>
          <cell r="BF403" t="str">
            <v>NA</v>
          </cell>
          <cell r="BH403" t="str">
            <v>NA</v>
          </cell>
          <cell r="BW403">
            <v>-2692.7249999999999</v>
          </cell>
          <cell r="BX403">
            <v>-1636</v>
          </cell>
          <cell r="CI403" t="str">
            <v>DI0_DISP_CLK</v>
          </cell>
        </row>
        <row r="404">
          <cell r="C404" t="str">
            <v>pcut__8</v>
          </cell>
          <cell r="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 t="str">
            <v>NA</v>
          </cell>
          <cell r="AL404" t="str">
            <v>NA</v>
          </cell>
          <cell r="AN404" t="str">
            <v>NA</v>
          </cell>
          <cell r="AP404" t="str">
            <v>NA</v>
          </cell>
          <cell r="AR404" t="str">
            <v>NA</v>
          </cell>
          <cell r="AT404" t="str">
            <v>NA</v>
          </cell>
          <cell r="AV404" t="str">
            <v>NA</v>
          </cell>
          <cell r="AX404" t="str">
            <v>NA</v>
          </cell>
          <cell r="AZ404" t="str">
            <v>NA</v>
          </cell>
          <cell r="BB404" t="str">
            <v>NA</v>
          </cell>
          <cell r="BD404" t="str">
            <v>NA</v>
          </cell>
          <cell r="BF404" t="str">
            <v>NA</v>
          </cell>
          <cell r="BH404" t="str">
            <v>NA</v>
          </cell>
          <cell r="BW404">
            <v>-1995</v>
          </cell>
          <cell r="BX404">
            <v>-2792.7249999999999</v>
          </cell>
          <cell r="CI404">
            <v>0</v>
          </cell>
        </row>
        <row r="405">
          <cell r="C405" t="str">
            <v>eim_da14</v>
          </cell>
          <cell r="E405" t="str">
            <v>GPIO</v>
          </cell>
          <cell r="I405" t="str">
            <v>weim</v>
          </cell>
          <cell r="J405" t="str">
            <v>WEIM_DA_A[14]</v>
          </cell>
          <cell r="K405" t="str">
            <v>ipu1</v>
          </cell>
          <cell r="L405" t="str">
            <v>DI1_D1_CS</v>
          </cell>
          <cell r="M405" t="str">
            <v>ccm</v>
          </cell>
          <cell r="N405" t="str">
            <v>DI0_EXT_CLK</v>
          </cell>
          <cell r="O405" t="str">
            <v>mipi_core</v>
          </cell>
          <cell r="P405" t="str">
            <v>DPHY_TEST_OUT[16]</v>
          </cell>
          <cell r="Q405" t="str">
            <v>sdma</v>
          </cell>
          <cell r="R405" t="str">
            <v>DEBUG_EVT_CHN_LINES[5]</v>
          </cell>
          <cell r="S405" t="str">
            <v>gpio3</v>
          </cell>
          <cell r="T405" t="str">
            <v>GPIO[14]</v>
          </cell>
          <cell r="U405" t="str">
            <v>tpsmp</v>
          </cell>
          <cell r="V405" t="str">
            <v>HDATA[28]</v>
          </cell>
          <cell r="W405" t="str">
            <v>sjc.sjc_gpucr1_reg[11]</v>
          </cell>
          <cell r="X405" t="str">
            <v>src</v>
          </cell>
          <cell r="Y405" t="str">
            <v>BT_CFG[14]</v>
          </cell>
          <cell r="Z405" t="str">
            <v>~src.system_rst_b</v>
          </cell>
          <cell r="AF405" t="str">
            <v>ipt_eim_da14_dir</v>
          </cell>
          <cell r="AG405" t="str">
            <v>ipt_eim_da14_in</v>
          </cell>
          <cell r="AH405" t="str">
            <v>ipt_eim_da14_out</v>
          </cell>
          <cell r="AI405" t="str">
            <v>ipt_mode</v>
          </cell>
          <cell r="AJ405" t="str">
            <v>Yes</v>
          </cell>
          <cell r="AL405" t="str">
            <v>CFG(FAST)</v>
          </cell>
          <cell r="AN405" t="str">
            <v>CFG(R0DIV6)</v>
          </cell>
          <cell r="AP405" t="str">
            <v>CFG(Disabled)</v>
          </cell>
          <cell r="AR405" t="str">
            <v>CFG(Disabled)</v>
          </cell>
          <cell r="AT405" t="str">
            <v>CFG(100KOhm PU)</v>
          </cell>
          <cell r="AV405" t="str">
            <v>CFG(Pull)</v>
          </cell>
          <cell r="AX405" t="str">
            <v>CFG(Enabled)</v>
          </cell>
          <cell r="AZ405" t="str">
            <v>NA</v>
          </cell>
          <cell r="BB405" t="str">
            <v>CFG(100MHz)</v>
          </cell>
          <cell r="BD405" t="str">
            <v>NA</v>
          </cell>
          <cell r="BF405" t="str">
            <v>NA</v>
          </cell>
          <cell r="BH405" t="str">
            <v>NA</v>
          </cell>
          <cell r="BW405">
            <v>-2692.7249999999999</v>
          </cell>
          <cell r="BX405">
            <v>-1072</v>
          </cell>
          <cell r="CI405" t="str">
            <v>EIM_DA14</v>
          </cell>
        </row>
        <row r="406">
          <cell r="C406" t="str">
            <v>eim_da15</v>
          </cell>
          <cell r="E406" t="str">
            <v>GPIO</v>
          </cell>
          <cell r="I406" t="str">
            <v>weim</v>
          </cell>
          <cell r="J406" t="str">
            <v>WEIM_DA_A[15]</v>
          </cell>
          <cell r="K406" t="str">
            <v>ipu1</v>
          </cell>
          <cell r="L406" t="str">
            <v>DI1_PIN1</v>
          </cell>
          <cell r="M406" t="str">
            <v>ipu1</v>
          </cell>
          <cell r="N406" t="str">
            <v>DI1_PIN4</v>
          </cell>
          <cell r="O406" t="str">
            <v>mipi_core</v>
          </cell>
          <cell r="P406" t="str">
            <v>DPHY_TEST_OUT[17]</v>
          </cell>
          <cell r="S406" t="str">
            <v>gpio3</v>
          </cell>
          <cell r="T406" t="str">
            <v>GPIO[15]</v>
          </cell>
          <cell r="U406" t="str">
            <v>tpsmp</v>
          </cell>
          <cell r="V406" t="str">
            <v>HDATA[29]</v>
          </cell>
          <cell r="W406" t="str">
            <v>sjc.sjc_gpucr1_reg[11]</v>
          </cell>
          <cell r="X406" t="str">
            <v>src</v>
          </cell>
          <cell r="Y406" t="str">
            <v>BT_CFG[15]</v>
          </cell>
          <cell r="Z406" t="str">
            <v>~src.system_rst_b</v>
          </cell>
          <cell r="AF406" t="str">
            <v>ipt_eim_da15_dir</v>
          </cell>
          <cell r="AG406" t="str">
            <v>ipt_eim_da15_in</v>
          </cell>
          <cell r="AH406" t="str">
            <v>ipt_eim_da15_out</v>
          </cell>
          <cell r="AI406" t="str">
            <v>ipt_mode</v>
          </cell>
          <cell r="AJ406" t="str">
            <v>Yes</v>
          </cell>
          <cell r="AL406" t="str">
            <v>CFG(FAST)</v>
          </cell>
          <cell r="AN406" t="str">
            <v>CFG(R0DIV6)</v>
          </cell>
          <cell r="AP406" t="str">
            <v>CFG(Disabled)</v>
          </cell>
          <cell r="AR406" t="str">
            <v>CFG(Disabled)</v>
          </cell>
          <cell r="AT406" t="str">
            <v>CFG(100KOhm PU)</v>
          </cell>
          <cell r="AV406" t="str">
            <v>CFG(Pull)</v>
          </cell>
          <cell r="AX406" t="str">
            <v>CFG(Enabled)</v>
          </cell>
          <cell r="AZ406" t="str">
            <v>NA</v>
          </cell>
          <cell r="BB406" t="str">
            <v>CFG(100MHz)</v>
          </cell>
          <cell r="BD406" t="str">
            <v>NA</v>
          </cell>
          <cell r="BF406" t="str">
            <v>NA</v>
          </cell>
          <cell r="BH406" t="str">
            <v>NA</v>
          </cell>
          <cell r="BW406">
            <v>-2692.7249999999999</v>
          </cell>
          <cell r="BX406">
            <v>56</v>
          </cell>
          <cell r="CI406" t="str">
            <v>EIM_DA15</v>
          </cell>
        </row>
        <row r="407">
          <cell r="C407" t="str">
            <v>eim_bclk</v>
          </cell>
          <cell r="E407" t="str">
            <v>GPIO</v>
          </cell>
          <cell r="I407" t="str">
            <v>weim</v>
          </cell>
          <cell r="J407" t="str">
            <v>WEIM_BCLK</v>
          </cell>
          <cell r="K407" t="str">
            <v>ipu1</v>
          </cell>
          <cell r="L407" t="str">
            <v>DI1_PIN16</v>
          </cell>
          <cell r="S407" t="str">
            <v>gpio6</v>
          </cell>
          <cell r="T407" t="str">
            <v>GPIO[31]</v>
          </cell>
          <cell r="U407" t="str">
            <v>tpsmp</v>
          </cell>
          <cell r="V407" t="str">
            <v>HDATA[31]</v>
          </cell>
          <cell r="W407" t="str">
            <v>sjc.sjc_gpucr1_reg[11]</v>
          </cell>
          <cell r="AF407" t="str">
            <v>ipt_eim_bclk_dir</v>
          </cell>
          <cell r="AG407" t="str">
            <v>ipt_eim_bclk_in</v>
          </cell>
          <cell r="AH407" t="str">
            <v>ipt_eim_bclk_out</v>
          </cell>
          <cell r="AI407" t="str">
            <v>ipt_mode</v>
          </cell>
          <cell r="AJ407" t="str">
            <v>Yes</v>
          </cell>
          <cell r="AL407" t="str">
            <v>CFG(FAST)</v>
          </cell>
          <cell r="AN407" t="str">
            <v>CFG(R0DIV6)</v>
          </cell>
          <cell r="AP407" t="str">
            <v>CFG(Disabled)</v>
          </cell>
          <cell r="AR407" t="str">
            <v>CFG(Disabled)</v>
          </cell>
          <cell r="AT407" t="str">
            <v>CFG(100KOhm PU)</v>
          </cell>
          <cell r="AV407" t="str">
            <v>CFG(Pull)</v>
          </cell>
          <cell r="AX407" t="str">
            <v>CFG(Enabled)</v>
          </cell>
          <cell r="AZ407" t="str">
            <v>NA</v>
          </cell>
          <cell r="BB407" t="str">
            <v>CFG(100MHz)</v>
          </cell>
          <cell r="BD407" t="str">
            <v>NA</v>
          </cell>
          <cell r="BF407" t="str">
            <v>NA</v>
          </cell>
          <cell r="BH407" t="str">
            <v>NA</v>
          </cell>
          <cell r="BW407">
            <v>-2692.7249999999999</v>
          </cell>
          <cell r="BX407">
            <v>1372</v>
          </cell>
          <cell r="CI407" t="str">
            <v>EIM_BCLK</v>
          </cell>
        </row>
        <row r="408">
          <cell r="C408" t="str">
            <v>nvcc_eim__0</v>
          </cell>
          <cell r="E408" t="str">
            <v>NOISY_POWER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NA</v>
          </cell>
          <cell r="AL408" t="str">
            <v>NA</v>
          </cell>
          <cell r="AN408" t="str">
            <v>NA</v>
          </cell>
          <cell r="AP408" t="str">
            <v>NA</v>
          </cell>
          <cell r="AR408" t="str">
            <v>NA</v>
          </cell>
          <cell r="AT408" t="str">
            <v>NA</v>
          </cell>
          <cell r="AV408" t="str">
            <v>NA</v>
          </cell>
          <cell r="AX408" t="str">
            <v>NA</v>
          </cell>
          <cell r="AZ408" t="str">
            <v>NA</v>
          </cell>
          <cell r="BB408" t="str">
            <v>NA</v>
          </cell>
          <cell r="BD408" t="str">
            <v>NA</v>
          </cell>
          <cell r="BF408" t="str">
            <v>NA</v>
          </cell>
          <cell r="BH408" t="str">
            <v>NA</v>
          </cell>
          <cell r="BW408">
            <v>-2692.7249999999999</v>
          </cell>
          <cell r="BX408">
            <v>1419</v>
          </cell>
          <cell r="CI408" t="str">
            <v>NVCC_EIM</v>
          </cell>
        </row>
        <row r="409">
          <cell r="C409" t="str">
            <v>eim_da13</v>
          </cell>
          <cell r="E409" t="str">
            <v>GPIO</v>
          </cell>
          <cell r="I409" t="str">
            <v>weim</v>
          </cell>
          <cell r="J409" t="str">
            <v>WEIM_DA_A[13]</v>
          </cell>
          <cell r="K409" t="str">
            <v>ipu1</v>
          </cell>
          <cell r="L409" t="str">
            <v>DI1_D0_CS</v>
          </cell>
          <cell r="M409" t="str">
            <v>ccm</v>
          </cell>
          <cell r="N409" t="str">
            <v>DI1_EXT_CLK</v>
          </cell>
          <cell r="O409" t="str">
            <v>mipi_core</v>
          </cell>
          <cell r="P409" t="str">
            <v>DPHY_TEST_OUT[15]</v>
          </cell>
          <cell r="Q409" t="str">
            <v>sdma</v>
          </cell>
          <cell r="R409" t="str">
            <v>DEBUG_EVT_CHN_LINES[4]</v>
          </cell>
          <cell r="S409" t="str">
            <v>gpio3</v>
          </cell>
          <cell r="T409" t="str">
            <v>GPIO[13]</v>
          </cell>
          <cell r="U409" t="str">
            <v>tpsmp</v>
          </cell>
          <cell r="V409" t="str">
            <v>HDATA[27]</v>
          </cell>
          <cell r="W409" t="str">
            <v>sjc.sjc_gpucr1_reg[11]</v>
          </cell>
          <cell r="X409" t="str">
            <v>src</v>
          </cell>
          <cell r="Y409" t="str">
            <v>BT_CFG[13]</v>
          </cell>
          <cell r="Z409" t="str">
            <v>~src.system_rst_b</v>
          </cell>
          <cell r="AF409" t="str">
            <v>ipt_eim_da13_dir</v>
          </cell>
          <cell r="AG409" t="str">
            <v>ipt_eim_da13_in</v>
          </cell>
          <cell r="AH409" t="str">
            <v>ipt_eim_da13_out</v>
          </cell>
          <cell r="AI409" t="str">
            <v>ipt_mode</v>
          </cell>
          <cell r="AJ409" t="str">
            <v>Yes</v>
          </cell>
          <cell r="AL409" t="str">
            <v>CFG(FAST)</v>
          </cell>
          <cell r="AN409" t="str">
            <v>CFG(R0DIV6)</v>
          </cell>
          <cell r="AP409" t="str">
            <v>CFG(Disabled)</v>
          </cell>
          <cell r="AR409" t="str">
            <v>CFG(Disabled)</v>
          </cell>
          <cell r="AT409" t="str">
            <v>CFG(100KOhm PU)</v>
          </cell>
          <cell r="AV409" t="str">
            <v>CFG(Pull)</v>
          </cell>
          <cell r="AX409" t="str">
            <v>CFG(Enabled)</v>
          </cell>
          <cell r="AZ409" t="str">
            <v>NA</v>
          </cell>
          <cell r="BB409" t="str">
            <v>CFG(100MHz)</v>
          </cell>
          <cell r="BD409" t="str">
            <v>NA</v>
          </cell>
          <cell r="BF409" t="str">
            <v>NA</v>
          </cell>
          <cell r="BH409" t="str">
            <v>NA</v>
          </cell>
          <cell r="BW409">
            <v>-2692.7249999999999</v>
          </cell>
          <cell r="BX409">
            <v>-1025</v>
          </cell>
          <cell r="CI409" t="str">
            <v>EIM_DA13</v>
          </cell>
        </row>
        <row r="410">
          <cell r="C410" t="str">
            <v>eim_wait</v>
          </cell>
          <cell r="E410" t="str">
            <v>GPIO</v>
          </cell>
          <cell r="I410" t="str">
            <v>weim</v>
          </cell>
          <cell r="J410" t="str">
            <v>WEIM_WAIT</v>
          </cell>
          <cell r="K410" t="str">
            <v>weim</v>
          </cell>
          <cell r="L410" t="str">
            <v>WEIM_DTACK_B</v>
          </cell>
          <cell r="S410" t="str">
            <v>gpio5</v>
          </cell>
          <cell r="T410" t="str">
            <v>GPIO[0]</v>
          </cell>
          <cell r="U410" t="str">
            <v>tpsmp</v>
          </cell>
          <cell r="V410" t="str">
            <v>HDATA[30]</v>
          </cell>
          <cell r="W410" t="str">
            <v>sjc.sjc_gpucr1_reg[11]</v>
          </cell>
          <cell r="X410" t="str">
            <v>src</v>
          </cell>
          <cell r="Y410" t="str">
            <v>BT_CFG[25]</v>
          </cell>
          <cell r="Z410" t="str">
            <v>~src.system_rst_b</v>
          </cell>
          <cell r="AF410" t="str">
            <v>ipt_eim_wait_dir</v>
          </cell>
          <cell r="AG410" t="str">
            <v>ipt_eim_wait_in</v>
          </cell>
          <cell r="AH410" t="str">
            <v>ipt_eim_wait_out</v>
          </cell>
          <cell r="AI410" t="str">
            <v>ipt_mode</v>
          </cell>
          <cell r="AJ410" t="str">
            <v>Yes</v>
          </cell>
          <cell r="AL410" t="str">
            <v>CFG(SLOW)</v>
          </cell>
          <cell r="AN410" t="str">
            <v>CFG(R0DIV4)</v>
          </cell>
          <cell r="AP410" t="str">
            <v>CFG(Disabled)</v>
          </cell>
          <cell r="AR410" t="str">
            <v>CFG(Disabled)</v>
          </cell>
          <cell r="AT410" t="str">
            <v>CFG(100KOhm PU)</v>
          </cell>
          <cell r="AV410" t="str">
            <v>CFG(Pull)</v>
          </cell>
          <cell r="AX410" t="str">
            <v>CFG(Enabled)</v>
          </cell>
          <cell r="AZ410" t="str">
            <v>NA</v>
          </cell>
          <cell r="BB410" t="str">
            <v>CFG(50MHz)</v>
          </cell>
          <cell r="BD410" t="str">
            <v>NA</v>
          </cell>
          <cell r="BF410" t="str">
            <v>NA</v>
          </cell>
          <cell r="BH410" t="str">
            <v>NA</v>
          </cell>
          <cell r="BW410">
            <v>-2692.7249999999999</v>
          </cell>
          <cell r="BX410">
            <v>996</v>
          </cell>
          <cell r="CI410" t="str">
            <v>EIM_WAIT</v>
          </cell>
        </row>
        <row r="411">
          <cell r="C411" t="str">
            <v>eim_da10</v>
          </cell>
          <cell r="E411" t="str">
            <v>GPIO</v>
          </cell>
          <cell r="I411" t="str">
            <v>weim</v>
          </cell>
          <cell r="J411" t="str">
            <v>WEIM_DA_A[10]</v>
          </cell>
          <cell r="K411" t="str">
            <v>ipu1</v>
          </cell>
          <cell r="L411" t="str">
            <v>DI1_PIN15</v>
          </cell>
          <cell r="M411" t="str">
            <v>ipu1</v>
          </cell>
          <cell r="N411" t="str">
            <v>CSI1_DATA_EN</v>
          </cell>
          <cell r="O411" t="str">
            <v>mipi_core</v>
          </cell>
          <cell r="P411" t="str">
            <v>DPHY_TEST_OUT[12]</v>
          </cell>
          <cell r="S411" t="str">
            <v>gpio3</v>
          </cell>
          <cell r="T411" t="str">
            <v>GPIO[10]</v>
          </cell>
          <cell r="U411" t="str">
            <v>tpsmp</v>
          </cell>
          <cell r="V411" t="str">
            <v>HDATA[24]</v>
          </cell>
          <cell r="W411" t="str">
            <v>sjc.sjc_gpucr1_reg[11]</v>
          </cell>
          <cell r="X411" t="str">
            <v>src</v>
          </cell>
          <cell r="Y411" t="str">
            <v>BT_CFG[10]</v>
          </cell>
          <cell r="Z411" t="str">
            <v>~src.system_rst_b</v>
          </cell>
          <cell r="AF411" t="str">
            <v>ipt_eim_da10_dir</v>
          </cell>
          <cell r="AG411" t="str">
            <v>ipt_eim_da10_in</v>
          </cell>
          <cell r="AH411" t="str">
            <v>ipt_eim_da10_out</v>
          </cell>
          <cell r="AI411" t="str">
            <v>ipt_mode</v>
          </cell>
          <cell r="AJ411" t="str">
            <v>Yes</v>
          </cell>
          <cell r="AL411" t="str">
            <v>CFG(FAST)</v>
          </cell>
          <cell r="AN411" t="str">
            <v>CFG(R0DIV6)</v>
          </cell>
          <cell r="AP411" t="str">
            <v>CFG(Disabled)</v>
          </cell>
          <cell r="AR411" t="str">
            <v>CFG(Disabled)</v>
          </cell>
          <cell r="AT411" t="str">
            <v>CFG(100KOhm PU)</v>
          </cell>
          <cell r="AV411" t="str">
            <v>CFG(Pull)</v>
          </cell>
          <cell r="AX411" t="str">
            <v>CFG(Enabled)</v>
          </cell>
          <cell r="AZ411" t="str">
            <v>NA</v>
          </cell>
          <cell r="BB411" t="str">
            <v>CFG(100MHz)</v>
          </cell>
          <cell r="BD411" t="str">
            <v>NA</v>
          </cell>
          <cell r="BF411" t="str">
            <v>NA</v>
          </cell>
          <cell r="BH411" t="str">
            <v>NA</v>
          </cell>
          <cell r="BW411">
            <v>-2692.7249999999999</v>
          </cell>
          <cell r="BX411">
            <v>-837</v>
          </cell>
          <cell r="CI411" t="str">
            <v>EIM_DA10</v>
          </cell>
        </row>
        <row r="412">
          <cell r="C412" t="str">
            <v>eim_da12</v>
          </cell>
          <cell r="E412" t="str">
            <v>GPIO</v>
          </cell>
          <cell r="I412" t="str">
            <v>weim</v>
          </cell>
          <cell r="J412" t="str">
            <v>WEIM_DA_A[12]</v>
          </cell>
          <cell r="K412" t="str">
            <v>ipu1</v>
          </cell>
          <cell r="L412" t="str">
            <v>DI1_PIN3</v>
          </cell>
          <cell r="M412" t="str">
            <v>ipu1</v>
          </cell>
          <cell r="N412" t="str">
            <v>CSI1_VSYNC</v>
          </cell>
          <cell r="O412" t="str">
            <v>mipi_core</v>
          </cell>
          <cell r="P412" t="str">
            <v>DPHY_TEST_OUT[14]</v>
          </cell>
          <cell r="Q412" t="str">
            <v>sdma</v>
          </cell>
          <cell r="R412" t="str">
            <v>DEBUG_EVT_CHN_LINES[3]</v>
          </cell>
          <cell r="S412" t="str">
            <v>gpio3</v>
          </cell>
          <cell r="T412" t="str">
            <v>GPIO[12]</v>
          </cell>
          <cell r="U412" t="str">
            <v>tpsmp</v>
          </cell>
          <cell r="V412" t="str">
            <v>HDATA[26]</v>
          </cell>
          <cell r="W412" t="str">
            <v>sjc.sjc_gpucr1_reg[11]</v>
          </cell>
          <cell r="X412" t="str">
            <v>src</v>
          </cell>
          <cell r="Y412" t="str">
            <v>BT_CFG[12]</v>
          </cell>
          <cell r="Z412" t="str">
            <v>~src.system_rst_b</v>
          </cell>
          <cell r="AF412" t="str">
            <v>ipt_eim_da12_dir</v>
          </cell>
          <cell r="AG412" t="str">
            <v>ipt_eim_da12_in</v>
          </cell>
          <cell r="AH412" t="str">
            <v>ipt_eim_da12_out</v>
          </cell>
          <cell r="AI412" t="str">
            <v>ipt_mode</v>
          </cell>
          <cell r="AJ412" t="str">
            <v>Yes</v>
          </cell>
          <cell r="AL412" t="str">
            <v>CFG(FAST)</v>
          </cell>
          <cell r="AN412" t="str">
            <v>CFG(R0DIV6)</v>
          </cell>
          <cell r="AP412" t="str">
            <v>CFG(Disabled)</v>
          </cell>
          <cell r="AR412" t="str">
            <v>CFG(Disabled)</v>
          </cell>
          <cell r="AT412" t="str">
            <v>CFG(100KOhm PU)</v>
          </cell>
          <cell r="AV412" t="str">
            <v>CFG(Pull)</v>
          </cell>
          <cell r="AX412" t="str">
            <v>CFG(Enabled)</v>
          </cell>
          <cell r="AZ412" t="str">
            <v>NA</v>
          </cell>
          <cell r="BB412" t="str">
            <v>CFG(100MHz)</v>
          </cell>
          <cell r="BD412" t="str">
            <v>NA</v>
          </cell>
          <cell r="BF412" t="str">
            <v>NA</v>
          </cell>
          <cell r="BH412" t="str">
            <v>NA</v>
          </cell>
          <cell r="BW412">
            <v>-2692.7249999999999</v>
          </cell>
          <cell r="BX412">
            <v>-978</v>
          </cell>
          <cell r="CI412" t="str">
            <v>EIM_DA12</v>
          </cell>
        </row>
        <row r="413">
          <cell r="C413" t="str">
            <v>eim_da9</v>
          </cell>
          <cell r="E413" t="str">
            <v>GPIO</v>
          </cell>
          <cell r="I413" t="str">
            <v>weim</v>
          </cell>
          <cell r="J413" t="str">
            <v>WEIM_DA_A[9]</v>
          </cell>
          <cell r="K413" t="str">
            <v>ipu1</v>
          </cell>
          <cell r="L413" t="str">
            <v>DISP1_DAT[0]</v>
          </cell>
          <cell r="M413" t="str">
            <v>ipu1</v>
          </cell>
          <cell r="N413" t="str">
            <v>CSI1_D[0]</v>
          </cell>
          <cell r="O413" t="str">
            <v>mipi_core</v>
          </cell>
          <cell r="P413" t="str">
            <v>DPHY_TEST_OUT[11]</v>
          </cell>
          <cell r="S413" t="str">
            <v>gpio3</v>
          </cell>
          <cell r="T413" t="str">
            <v>GPIO[9]</v>
          </cell>
          <cell r="U413" t="str">
            <v>tpsmp</v>
          </cell>
          <cell r="V413" t="str">
            <v>HDATA[23]</v>
          </cell>
          <cell r="W413" t="str">
            <v>sjc.sjc_gpucr1_reg[11]</v>
          </cell>
          <cell r="X413" t="str">
            <v>src</v>
          </cell>
          <cell r="Y413" t="str">
            <v>BT_CFG[9]</v>
          </cell>
          <cell r="Z413" t="str">
            <v>~src.system_rst_b</v>
          </cell>
          <cell r="AF413" t="str">
            <v>ipt_eim_da9_dir</v>
          </cell>
          <cell r="AG413" t="str">
            <v>ipt_eim_da9_in</v>
          </cell>
          <cell r="AH413" t="str">
            <v>ipt_eim_da9_out</v>
          </cell>
          <cell r="AI413" t="str">
            <v>ipt_mode</v>
          </cell>
          <cell r="AJ413" t="str">
            <v>Yes</v>
          </cell>
          <cell r="AL413" t="str">
            <v>CFG(FAST)</v>
          </cell>
          <cell r="AN413" t="str">
            <v>CFG(R0DIV6)</v>
          </cell>
          <cell r="AP413" t="str">
            <v>CFG(Disabled)</v>
          </cell>
          <cell r="AR413" t="str">
            <v>CFG(Disabled)</v>
          </cell>
          <cell r="AT413" t="str">
            <v>CFG(100KOhm PU)</v>
          </cell>
          <cell r="AV413" t="str">
            <v>CFG(Pull)</v>
          </cell>
          <cell r="AX413" t="str">
            <v>CFG(Enabled)</v>
          </cell>
          <cell r="AZ413" t="str">
            <v>NA</v>
          </cell>
          <cell r="BB413" t="str">
            <v>CFG(100MHz)</v>
          </cell>
          <cell r="BD413" t="str">
            <v>NA</v>
          </cell>
          <cell r="BF413" t="str">
            <v>NA</v>
          </cell>
          <cell r="BH413" t="str">
            <v>NA</v>
          </cell>
          <cell r="BW413">
            <v>-2692.7249999999999</v>
          </cell>
          <cell r="BX413">
            <v>-1025</v>
          </cell>
          <cell r="CI413" t="str">
            <v>EIM_DA9</v>
          </cell>
        </row>
        <row r="414">
          <cell r="C414" t="str">
            <v>nvcc_eim__1</v>
          </cell>
          <cell r="E414" t="str">
            <v>NOISY_POWER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 t="str">
            <v>NA</v>
          </cell>
          <cell r="AL414" t="str">
            <v>NA</v>
          </cell>
          <cell r="AN414" t="str">
            <v>NA</v>
          </cell>
          <cell r="AP414" t="str">
            <v>NA</v>
          </cell>
          <cell r="AR414" t="str">
            <v>NA</v>
          </cell>
          <cell r="AT414" t="str">
            <v>NA</v>
          </cell>
          <cell r="AV414" t="str">
            <v>NA</v>
          </cell>
          <cell r="AX414" t="str">
            <v>NA</v>
          </cell>
          <cell r="AZ414" t="str">
            <v>NA</v>
          </cell>
          <cell r="BB414" t="str">
            <v>NA</v>
          </cell>
          <cell r="BD414" t="str">
            <v>NA</v>
          </cell>
          <cell r="BF414" t="str">
            <v>NA</v>
          </cell>
          <cell r="BH414" t="str">
            <v>NA</v>
          </cell>
          <cell r="BW414">
            <v>-2692.7249999999999</v>
          </cell>
          <cell r="BX414">
            <v>1137</v>
          </cell>
          <cell r="CI414" t="str">
            <v>NVCC_EIM</v>
          </cell>
        </row>
        <row r="415">
          <cell r="C415" t="str">
            <v>eim_da11</v>
          </cell>
          <cell r="E415" t="str">
            <v>GPIO</v>
          </cell>
          <cell r="I415" t="str">
            <v>weim</v>
          </cell>
          <cell r="J415" t="str">
            <v>WEIM_DA_A[11]</v>
          </cell>
          <cell r="K415" t="str">
            <v>ipu1</v>
          </cell>
          <cell r="L415" t="str">
            <v>DI1_PIN2</v>
          </cell>
          <cell r="M415" t="str">
            <v>ipu1</v>
          </cell>
          <cell r="N415" t="str">
            <v>CSI1_HSYNC</v>
          </cell>
          <cell r="O415" t="str">
            <v>mipi_core</v>
          </cell>
          <cell r="P415" t="str">
            <v>DPHY_TEST_OUT[13]</v>
          </cell>
          <cell r="Q415" t="str">
            <v>sdma</v>
          </cell>
          <cell r="R415" t="str">
            <v>DEBUG_EVT_CHN_LINES[6]</v>
          </cell>
          <cell r="S415" t="str">
            <v>gpio3</v>
          </cell>
          <cell r="T415" t="str">
            <v>GPIO[11]</v>
          </cell>
          <cell r="U415" t="str">
            <v>tpsmp</v>
          </cell>
          <cell r="V415" t="str">
            <v>HDATA[25]</v>
          </cell>
          <cell r="W415" t="str">
            <v>sjc.sjc_gpucr1_reg[11]</v>
          </cell>
          <cell r="X415" t="str">
            <v>src</v>
          </cell>
          <cell r="Y415" t="str">
            <v>BT_CFG[11]</v>
          </cell>
          <cell r="Z415" t="str">
            <v>~src.system_rst_b</v>
          </cell>
          <cell r="AF415" t="str">
            <v>ipt_eim_da11_dir</v>
          </cell>
          <cell r="AG415" t="str">
            <v>ipt_eim_da11_in</v>
          </cell>
          <cell r="AH415" t="str">
            <v>ipt_eim_da11_out</v>
          </cell>
          <cell r="AI415" t="str">
            <v>ipt_mode</v>
          </cell>
          <cell r="AJ415" t="str">
            <v>Yes</v>
          </cell>
          <cell r="AL415" t="str">
            <v>CFG(FAST)</v>
          </cell>
          <cell r="AN415" t="str">
            <v>CFG(R0DIV6)</v>
          </cell>
          <cell r="AP415" t="str">
            <v>CFG(Disabled)</v>
          </cell>
          <cell r="AR415" t="str">
            <v>CFG(Disabled)</v>
          </cell>
          <cell r="AT415" t="str">
            <v>CFG(100KOhm PU)</v>
          </cell>
          <cell r="AV415" t="str">
            <v>CFG(Pull)</v>
          </cell>
          <cell r="AX415" t="str">
            <v>CFG(Enabled)</v>
          </cell>
          <cell r="AZ415" t="str">
            <v>NA</v>
          </cell>
          <cell r="BB415" t="str">
            <v>CFG(100MHz)</v>
          </cell>
          <cell r="BD415" t="str">
            <v>NA</v>
          </cell>
          <cell r="BF415" t="str">
            <v>NA</v>
          </cell>
          <cell r="BH415" t="str">
            <v>NA</v>
          </cell>
          <cell r="BW415">
            <v>-2692.7249999999999</v>
          </cell>
          <cell r="BX415">
            <v>-884</v>
          </cell>
          <cell r="CI415" t="str">
            <v>EIM_DA11</v>
          </cell>
        </row>
        <row r="416">
          <cell r="C416" t="str">
            <v>eim_da7</v>
          </cell>
          <cell r="E416" t="str">
            <v>GPIO</v>
          </cell>
          <cell r="I416" t="str">
            <v>weim</v>
          </cell>
          <cell r="J416" t="str">
            <v>WEIM_DA_A[7]</v>
          </cell>
          <cell r="K416" t="str">
            <v>ipu1</v>
          </cell>
          <cell r="L416" t="str">
            <v>DISP1_DAT[2]</v>
          </cell>
          <cell r="M416" t="str">
            <v>ipu1</v>
          </cell>
          <cell r="N416" t="str">
            <v>CSI1_D[2]</v>
          </cell>
          <cell r="O416" t="str">
            <v>mipi_core</v>
          </cell>
          <cell r="P416" t="str">
            <v>DPHY_TEST_OUT[9]</v>
          </cell>
          <cell r="S416" t="str">
            <v>gpio3</v>
          </cell>
          <cell r="T416" t="str">
            <v>GPIO[7]</v>
          </cell>
          <cell r="U416" t="str">
            <v>tpsmp</v>
          </cell>
          <cell r="V416" t="str">
            <v>HDATA[21]</v>
          </cell>
          <cell r="W416" t="str">
            <v>sjc.sjc_gpucr1_reg[11]</v>
          </cell>
          <cell r="X416" t="str">
            <v>src</v>
          </cell>
          <cell r="Y416" t="str">
            <v>BT_CFG[7]</v>
          </cell>
          <cell r="Z416" t="str">
            <v>~src.system_rst_b</v>
          </cell>
          <cell r="AF416" t="str">
            <v>ipt_eim_da7_dir</v>
          </cell>
          <cell r="AG416" t="str">
            <v>ipt_eim_da7_in</v>
          </cell>
          <cell r="AH416" t="str">
            <v>ipt_eim_da7_out</v>
          </cell>
          <cell r="AI416" t="str">
            <v>ipt_mode</v>
          </cell>
          <cell r="AJ416" t="str">
            <v>Yes</v>
          </cell>
          <cell r="AL416" t="str">
            <v>CFG(FAST)</v>
          </cell>
          <cell r="AN416" t="str">
            <v>CFG(R0DIV6)</v>
          </cell>
          <cell r="AP416" t="str">
            <v>CFG(Disabled)</v>
          </cell>
          <cell r="AR416" t="str">
            <v>CFG(Disabled)</v>
          </cell>
          <cell r="AT416" t="str">
            <v>CFG(100KOhm PU)</v>
          </cell>
          <cell r="AV416" t="str">
            <v>CFG(Pull)</v>
          </cell>
          <cell r="AX416" t="str">
            <v>CFG(Enabled)</v>
          </cell>
          <cell r="AZ416" t="str">
            <v>NA</v>
          </cell>
          <cell r="BB416" t="str">
            <v>CFG(100MHz)</v>
          </cell>
          <cell r="BD416" t="str">
            <v>NA</v>
          </cell>
          <cell r="BF416" t="str">
            <v>NA</v>
          </cell>
          <cell r="BH416" t="str">
            <v>NA</v>
          </cell>
          <cell r="BW416">
            <v>-2692.7249999999999</v>
          </cell>
          <cell r="BX416">
            <v>996</v>
          </cell>
          <cell r="CI416" t="str">
            <v>EIM_DA7</v>
          </cell>
        </row>
        <row r="417">
          <cell r="C417" t="str">
            <v>eim_da5</v>
          </cell>
          <cell r="E417" t="str">
            <v>GPIO</v>
          </cell>
          <cell r="I417" t="str">
            <v>weim</v>
          </cell>
          <cell r="J417" t="str">
            <v>WEIM_DA_A[5]</v>
          </cell>
          <cell r="K417" t="str">
            <v>ipu1</v>
          </cell>
          <cell r="L417" t="str">
            <v>DISP1_DAT[4]</v>
          </cell>
          <cell r="M417" t="str">
            <v>ipu1</v>
          </cell>
          <cell r="N417" t="str">
            <v>CSI1_D[4]</v>
          </cell>
          <cell r="O417" t="str">
            <v>mipi_core</v>
          </cell>
          <cell r="P417" t="str">
            <v>DPHY_TEST_OUT[7]</v>
          </cell>
          <cell r="Q417" t="str">
            <v>anatop</v>
          </cell>
          <cell r="R417" t="str">
            <v>USBPHY1_TSTI_TX_DP</v>
          </cell>
          <cell r="S417" t="str">
            <v>gpio3</v>
          </cell>
          <cell r="T417" t="str">
            <v>GPIO[5]</v>
          </cell>
          <cell r="U417" t="str">
            <v>tpsmp</v>
          </cell>
          <cell r="V417" t="str">
            <v>HDATA[19]</v>
          </cell>
          <cell r="W417" t="str">
            <v>sjc.sjc_gpucr1_reg[11]</v>
          </cell>
          <cell r="X417" t="str">
            <v>src</v>
          </cell>
          <cell r="Y417" t="str">
            <v>BT_CFG[5]</v>
          </cell>
          <cell r="Z417" t="str">
            <v>~src.system_rst_b</v>
          </cell>
          <cell r="AF417" t="str">
            <v>ipt_eim_da5_dir</v>
          </cell>
          <cell r="AG417" t="str">
            <v>ipt_eim_da5_in</v>
          </cell>
          <cell r="AH417" t="str">
            <v>ipt_eim_da5_out</v>
          </cell>
          <cell r="AI417" t="str">
            <v>ipt_mode</v>
          </cell>
          <cell r="AJ417" t="str">
            <v>Yes</v>
          </cell>
          <cell r="AL417" t="str">
            <v>CFG(FAST)</v>
          </cell>
          <cell r="AN417" t="str">
            <v>CFG(R0DIV6)</v>
          </cell>
          <cell r="AP417" t="str">
            <v>CFG(Disabled)</v>
          </cell>
          <cell r="AR417" t="str">
            <v>CFG(Disabled)</v>
          </cell>
          <cell r="AT417" t="str">
            <v>CFG(100KOhm PU)</v>
          </cell>
          <cell r="AV417" t="str">
            <v>CFG(Pull)</v>
          </cell>
          <cell r="AX417" t="str">
            <v>CFG(Enabled)</v>
          </cell>
          <cell r="AZ417" t="str">
            <v>NA</v>
          </cell>
          <cell r="BB417" t="str">
            <v>CFG(100MHz)</v>
          </cell>
          <cell r="BD417" t="str">
            <v>NA</v>
          </cell>
          <cell r="BF417" t="str">
            <v>NA</v>
          </cell>
          <cell r="BH417" t="str">
            <v>NA</v>
          </cell>
          <cell r="BW417">
            <v>-2692.7249999999999</v>
          </cell>
          <cell r="BX417">
            <v>291</v>
          </cell>
          <cell r="CI417" t="str">
            <v>EIM_DA5</v>
          </cell>
        </row>
        <row r="418">
          <cell r="C418" t="str">
            <v>eim_da8</v>
          </cell>
          <cell r="E418" t="str">
            <v>GPIO</v>
          </cell>
          <cell r="I418" t="str">
            <v>weim</v>
          </cell>
          <cell r="J418" t="str">
            <v>WEIM_DA_A[8]</v>
          </cell>
          <cell r="K418" t="str">
            <v>ipu1</v>
          </cell>
          <cell r="L418" t="str">
            <v>DISP1_DAT[1]</v>
          </cell>
          <cell r="M418" t="str">
            <v>ipu1</v>
          </cell>
          <cell r="N418" t="str">
            <v>CSI1_D[1]</v>
          </cell>
          <cell r="O418" t="str">
            <v>mipi_core</v>
          </cell>
          <cell r="P418" t="str">
            <v>DPHY_TEST_OUT[10]</v>
          </cell>
          <cell r="S418" t="str">
            <v>gpio3</v>
          </cell>
          <cell r="T418" t="str">
            <v>GPIO[8]</v>
          </cell>
          <cell r="U418" t="str">
            <v>tpsmp</v>
          </cell>
          <cell r="V418" t="str">
            <v>HDATA[22]</v>
          </cell>
          <cell r="W418" t="str">
            <v>sjc.sjc_gpucr1_reg[11]</v>
          </cell>
          <cell r="X418" t="str">
            <v>src</v>
          </cell>
          <cell r="Y418" t="str">
            <v>BT_CFG[8]</v>
          </cell>
          <cell r="Z418" t="str">
            <v>~src.system_rst_b</v>
          </cell>
          <cell r="AF418" t="str">
            <v>ipt_eim_da8_dir</v>
          </cell>
          <cell r="AG418" t="str">
            <v>ipt_eim_da8_in</v>
          </cell>
          <cell r="AH418" t="str">
            <v>ipt_eim_da8_out</v>
          </cell>
          <cell r="AI418" t="str">
            <v>ipt_mode</v>
          </cell>
          <cell r="AJ418" t="str">
            <v>Yes</v>
          </cell>
          <cell r="AL418" t="str">
            <v>CFG(FAST)</v>
          </cell>
          <cell r="AN418" t="str">
            <v>CFG(R0DIV6)</v>
          </cell>
          <cell r="AP418" t="str">
            <v>CFG(Disabled)</v>
          </cell>
          <cell r="AR418" t="str">
            <v>CFG(Disabled)</v>
          </cell>
          <cell r="AT418" t="str">
            <v>CFG(100KOhm PU)</v>
          </cell>
          <cell r="AV418" t="str">
            <v>CFG(Pull)</v>
          </cell>
          <cell r="AX418" t="str">
            <v>CFG(Enabled)</v>
          </cell>
          <cell r="AZ418" t="str">
            <v>NA</v>
          </cell>
          <cell r="BB418" t="str">
            <v>CFG(100MHz)</v>
          </cell>
          <cell r="BD418" t="str">
            <v>NA</v>
          </cell>
          <cell r="BF418" t="str">
            <v>NA</v>
          </cell>
          <cell r="BH418" t="str">
            <v>NA</v>
          </cell>
          <cell r="BW418">
            <v>-2692.7249999999999</v>
          </cell>
          <cell r="BX418">
            <v>-978</v>
          </cell>
          <cell r="CI418" t="str">
            <v>EIM_DA8</v>
          </cell>
        </row>
        <row r="419">
          <cell r="C419" t="str">
            <v>eim_da4</v>
          </cell>
          <cell r="E419" t="str">
            <v>GPIO</v>
          </cell>
          <cell r="I419" t="str">
            <v>weim</v>
          </cell>
          <cell r="J419" t="str">
            <v>WEIM_DA_A[4]</v>
          </cell>
          <cell r="K419" t="str">
            <v>ipu1</v>
          </cell>
          <cell r="L419" t="str">
            <v>DISP1_DAT[5]</v>
          </cell>
          <cell r="M419" t="str">
            <v>ipu1</v>
          </cell>
          <cell r="N419" t="str">
            <v>CSI1_D[5]</v>
          </cell>
          <cell r="O419" t="str">
            <v>mipi_core</v>
          </cell>
          <cell r="P419" t="str">
            <v>DPHY_TEST_OUT[6]</v>
          </cell>
          <cell r="Q419" t="str">
            <v>anatop</v>
          </cell>
          <cell r="R419" t="str">
            <v>USBPHY1_TSTI_TX_EN</v>
          </cell>
          <cell r="S419" t="str">
            <v>gpio3</v>
          </cell>
          <cell r="T419" t="str">
            <v>GPIO[4]</v>
          </cell>
          <cell r="U419" t="str">
            <v>tpsmp</v>
          </cell>
          <cell r="V419" t="str">
            <v>HDATA[18]</v>
          </cell>
          <cell r="W419" t="str">
            <v>sjc.sjc_gpucr1_reg[11]</v>
          </cell>
          <cell r="X419" t="str">
            <v>src</v>
          </cell>
          <cell r="Y419" t="str">
            <v>BT_CFG[4]</v>
          </cell>
          <cell r="Z419" t="str">
            <v>~src.system_rst_b</v>
          </cell>
          <cell r="AF419" t="str">
            <v>ipt_eim_da4_dir</v>
          </cell>
          <cell r="AG419" t="str">
            <v>ipt_eim_da4_in</v>
          </cell>
          <cell r="AH419" t="str">
            <v>ipt_eim_da4_out</v>
          </cell>
          <cell r="AI419" t="str">
            <v>ipt_mode</v>
          </cell>
          <cell r="AJ419" t="str">
            <v>Yes</v>
          </cell>
          <cell r="AL419" t="str">
            <v>CFG(FAST)</v>
          </cell>
          <cell r="AN419" t="str">
            <v>CFG(R0DIV6)</v>
          </cell>
          <cell r="AP419" t="str">
            <v>CFG(Disabled)</v>
          </cell>
          <cell r="AR419" t="str">
            <v>CFG(Disabled)</v>
          </cell>
          <cell r="AT419" t="str">
            <v>CFG(100KOhm PU)</v>
          </cell>
          <cell r="AV419" t="str">
            <v>CFG(Pull)</v>
          </cell>
          <cell r="AX419" t="str">
            <v>CFG(Enabled)</v>
          </cell>
          <cell r="AZ419" t="str">
            <v>NA</v>
          </cell>
          <cell r="BB419" t="str">
            <v>CFG(100MHz)</v>
          </cell>
          <cell r="BD419" t="str">
            <v>NA</v>
          </cell>
          <cell r="BF419" t="str">
            <v>NA</v>
          </cell>
          <cell r="BH419" t="str">
            <v>NA</v>
          </cell>
          <cell r="BW419">
            <v>-2692.7249999999999</v>
          </cell>
          <cell r="BX419">
            <v>9</v>
          </cell>
          <cell r="CI419" t="str">
            <v>EIM_DA4</v>
          </cell>
        </row>
        <row r="420">
          <cell r="C420" t="str">
            <v>nvcc_eim__2</v>
          </cell>
          <cell r="E420" t="str">
            <v>NOISY_POWER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NA</v>
          </cell>
          <cell r="AL420" t="str">
            <v>NA</v>
          </cell>
          <cell r="AN420" t="str">
            <v>NA</v>
          </cell>
          <cell r="AP420" t="str">
            <v>NA</v>
          </cell>
          <cell r="AR420" t="str">
            <v>NA</v>
          </cell>
          <cell r="AT420" t="str">
            <v>NA</v>
          </cell>
          <cell r="AV420" t="str">
            <v>NA</v>
          </cell>
          <cell r="AX420" t="str">
            <v>NA</v>
          </cell>
          <cell r="AZ420" t="str">
            <v>NA</v>
          </cell>
          <cell r="BB420" t="str">
            <v>NA</v>
          </cell>
          <cell r="BD420" t="str">
            <v>NA</v>
          </cell>
          <cell r="BF420" t="str">
            <v>NA</v>
          </cell>
          <cell r="BH420" t="str">
            <v>NA</v>
          </cell>
          <cell r="BW420">
            <v>-2692.7249999999999</v>
          </cell>
          <cell r="BX420">
            <v>244</v>
          </cell>
          <cell r="CI420" t="str">
            <v>NVCC_EIM</v>
          </cell>
        </row>
        <row r="421">
          <cell r="C421" t="str">
            <v>eim_da2</v>
          </cell>
          <cell r="E421" t="str">
            <v>GPIO</v>
          </cell>
          <cell r="I421" t="str">
            <v>weim</v>
          </cell>
          <cell r="J421" t="str">
            <v>WEIM_DA_A[2]</v>
          </cell>
          <cell r="K421" t="str">
            <v>ipu1</v>
          </cell>
          <cell r="L421" t="str">
            <v>DISP1_DAT[7]</v>
          </cell>
          <cell r="M421" t="str">
            <v>ipu1</v>
          </cell>
          <cell r="N421" t="str">
            <v>CSI1_D[7]</v>
          </cell>
          <cell r="O421" t="str">
            <v>mipi_core</v>
          </cell>
          <cell r="P421" t="str">
            <v>DPHY_TEST_OUT[4]</v>
          </cell>
          <cell r="Q421" t="str">
            <v>anatop</v>
          </cell>
          <cell r="R421" t="str">
            <v>USBPHY1_TSTI_TX_HS_MODE</v>
          </cell>
          <cell r="S421" t="str">
            <v>gpio3</v>
          </cell>
          <cell r="T421" t="str">
            <v>GPIO[2]</v>
          </cell>
          <cell r="U421" t="str">
            <v>tpsmp</v>
          </cell>
          <cell r="V421" t="str">
            <v>HDATA[16]</v>
          </cell>
          <cell r="W421" t="str">
            <v>sjc.sjc_gpucr1_reg[11]</v>
          </cell>
          <cell r="X421" t="str">
            <v>src</v>
          </cell>
          <cell r="Y421" t="str">
            <v>BT_CFG[2]</v>
          </cell>
          <cell r="Z421" t="str">
            <v>~src.system_rst_b</v>
          </cell>
          <cell r="AF421" t="str">
            <v>ipt_eim_da2_dir</v>
          </cell>
          <cell r="AG421" t="str">
            <v>ipt_eim_da2_in</v>
          </cell>
          <cell r="AH421" t="str">
            <v>ipt_eim_da2_out</v>
          </cell>
          <cell r="AI421" t="str">
            <v>ipt_mode</v>
          </cell>
          <cell r="AJ421" t="str">
            <v>Yes</v>
          </cell>
          <cell r="AL421" t="str">
            <v>CFG(FAST)</v>
          </cell>
          <cell r="AN421" t="str">
            <v>CFG(R0DIV6)</v>
          </cell>
          <cell r="AP421" t="str">
            <v>CFG(Disabled)</v>
          </cell>
          <cell r="AR421" t="str">
            <v>CFG(Disabled)</v>
          </cell>
          <cell r="AT421" t="str">
            <v>CFG(100KOhm PU)</v>
          </cell>
          <cell r="AV421" t="str">
            <v>CFG(Pull)</v>
          </cell>
          <cell r="AX421" t="str">
            <v>CFG(Enabled)</v>
          </cell>
          <cell r="AZ421" t="str">
            <v>NA</v>
          </cell>
          <cell r="BB421" t="str">
            <v>CFG(100MHz)</v>
          </cell>
          <cell r="BD421" t="str">
            <v>NA</v>
          </cell>
          <cell r="BF421" t="str">
            <v>NA</v>
          </cell>
          <cell r="BH421" t="str">
            <v>NA</v>
          </cell>
          <cell r="BW421">
            <v>-2692.7249999999999</v>
          </cell>
          <cell r="BX421">
            <v>-226</v>
          </cell>
          <cell r="CI421" t="str">
            <v>EIM_DA2</v>
          </cell>
        </row>
        <row r="422">
          <cell r="C422" t="str">
            <v>eim_da6</v>
          </cell>
          <cell r="E422" t="str">
            <v>GPIO</v>
          </cell>
          <cell r="I422" t="str">
            <v>weim</v>
          </cell>
          <cell r="J422" t="str">
            <v>WEIM_DA_A[6]</v>
          </cell>
          <cell r="K422" t="str">
            <v>ipu1</v>
          </cell>
          <cell r="L422" t="str">
            <v>DISP1_DAT[3]</v>
          </cell>
          <cell r="M422" t="str">
            <v>ipu1</v>
          </cell>
          <cell r="N422" t="str">
            <v>CSI1_D[3]</v>
          </cell>
          <cell r="O422" t="str">
            <v>mipi_core</v>
          </cell>
          <cell r="P422" t="str">
            <v>DPHY_TEST_OUT[8]</v>
          </cell>
          <cell r="Q422" t="str">
            <v>anatop</v>
          </cell>
          <cell r="R422" t="str">
            <v>USBPHY1_TSTI_TX_DN</v>
          </cell>
          <cell r="S422" t="str">
            <v>gpio3</v>
          </cell>
          <cell r="T422" t="str">
            <v>GPIO[6]</v>
          </cell>
          <cell r="U422" t="str">
            <v>tpsmp</v>
          </cell>
          <cell r="V422" t="str">
            <v>HDATA[20]</v>
          </cell>
          <cell r="W422" t="str">
            <v>sjc.sjc_gpucr1_reg[11]</v>
          </cell>
          <cell r="X422" t="str">
            <v>src</v>
          </cell>
          <cell r="Y422" t="str">
            <v>BT_CFG[6]</v>
          </cell>
          <cell r="Z422" t="str">
            <v>~src.system_rst_b</v>
          </cell>
          <cell r="AF422" t="str">
            <v>ipt_eim_da6_dir</v>
          </cell>
          <cell r="AG422" t="str">
            <v>ipt_eim_da6_in</v>
          </cell>
          <cell r="AH422" t="str">
            <v>ipt_eim_da6_out</v>
          </cell>
          <cell r="AI422" t="str">
            <v>ipt_mode</v>
          </cell>
          <cell r="AJ422" t="str">
            <v>Yes</v>
          </cell>
          <cell r="AL422" t="str">
            <v>CFG(FAST)</v>
          </cell>
          <cell r="AN422" t="str">
            <v>CFG(R0DIV6)</v>
          </cell>
          <cell r="AP422" t="str">
            <v>CFG(Disabled)</v>
          </cell>
          <cell r="AR422" t="str">
            <v>CFG(Disabled)</v>
          </cell>
          <cell r="AT422" t="str">
            <v>CFG(100KOhm PU)</v>
          </cell>
          <cell r="AV422" t="str">
            <v>CFG(Pull)</v>
          </cell>
          <cell r="AX422" t="str">
            <v>CFG(Enabled)</v>
          </cell>
          <cell r="AZ422" t="str">
            <v>NA</v>
          </cell>
          <cell r="BB422" t="str">
            <v>CFG(100MHz)</v>
          </cell>
          <cell r="BD422" t="str">
            <v>NA</v>
          </cell>
          <cell r="BF422" t="str">
            <v>NA</v>
          </cell>
          <cell r="BH422" t="str">
            <v>NA</v>
          </cell>
          <cell r="BW422">
            <v>-2692.7249999999999</v>
          </cell>
          <cell r="BX422">
            <v>949</v>
          </cell>
          <cell r="CI422" t="str">
            <v>EIM_DA6</v>
          </cell>
        </row>
        <row r="423">
          <cell r="C423" t="str">
            <v>eim_da0</v>
          </cell>
          <cell r="E423" t="str">
            <v>GPIO</v>
          </cell>
          <cell r="I423" t="str">
            <v>weim</v>
          </cell>
          <cell r="J423" t="str">
            <v>WEIM_DA_A[0]</v>
          </cell>
          <cell r="K423" t="str">
            <v>ipu1</v>
          </cell>
          <cell r="L423" t="str">
            <v>DISP1_DAT[9]</v>
          </cell>
          <cell r="M423" t="str">
            <v>ipu1</v>
          </cell>
          <cell r="N423" t="str">
            <v>CSI1_D[9]</v>
          </cell>
          <cell r="O423" t="str">
            <v>mipi_core</v>
          </cell>
          <cell r="P423" t="str">
            <v>DPHY_TEST_OUT[2]</v>
          </cell>
          <cell r="S423" t="str">
            <v>gpio3</v>
          </cell>
          <cell r="T423" t="str">
            <v>GPIO[0]</v>
          </cell>
          <cell r="U423" t="str">
            <v>tpsmp</v>
          </cell>
          <cell r="V423" t="str">
            <v>HDATA[14]</v>
          </cell>
          <cell r="W423" t="str">
            <v>sjc.sjc_gpucr1_reg[11]</v>
          </cell>
          <cell r="X423" t="str">
            <v>src</v>
          </cell>
          <cell r="Y423" t="str">
            <v>BT_CFG[0]</v>
          </cell>
          <cell r="Z423" t="str">
            <v>~src.system_rst_b</v>
          </cell>
          <cell r="AF423" t="str">
            <v>ipt_eim_da0_dir</v>
          </cell>
          <cell r="AG423" t="str">
            <v>ipt_eim_da0_in</v>
          </cell>
          <cell r="AH423" t="str">
            <v>ipt_eim_da0_out</v>
          </cell>
          <cell r="AI423" t="str">
            <v>ipt_mode</v>
          </cell>
          <cell r="AJ423" t="str">
            <v>Yes</v>
          </cell>
          <cell r="AL423" t="str">
            <v>CFG(FAST)</v>
          </cell>
          <cell r="AN423" t="str">
            <v>CFG(R0DIV6)</v>
          </cell>
          <cell r="AP423" t="str">
            <v>CFG(Disabled)</v>
          </cell>
          <cell r="AR423" t="str">
            <v>CFG(Disabled)</v>
          </cell>
          <cell r="AT423" t="str">
            <v>CFG(100KOhm PU)</v>
          </cell>
          <cell r="AV423" t="str">
            <v>CFG(Pull)</v>
          </cell>
          <cell r="AX423" t="str">
            <v>CFG(Enabled)</v>
          </cell>
          <cell r="AZ423" t="str">
            <v>NA</v>
          </cell>
          <cell r="BB423" t="str">
            <v>CFG(100MHz)</v>
          </cell>
          <cell r="BD423" t="str">
            <v>NA</v>
          </cell>
          <cell r="BF423" t="str">
            <v>NA</v>
          </cell>
          <cell r="BH423" t="str">
            <v>NA</v>
          </cell>
          <cell r="BW423">
            <v>-2692.7249999999999</v>
          </cell>
          <cell r="BX423">
            <v>-743</v>
          </cell>
          <cell r="CI423" t="str">
            <v>EIM_DA0</v>
          </cell>
        </row>
        <row r="424">
          <cell r="C424" t="str">
            <v>eim_da3</v>
          </cell>
          <cell r="E424" t="str">
            <v>GPIO</v>
          </cell>
          <cell r="I424" t="str">
            <v>weim</v>
          </cell>
          <cell r="J424" t="str">
            <v>WEIM_DA_A[3]</v>
          </cell>
          <cell r="K424" t="str">
            <v>ipu1</v>
          </cell>
          <cell r="L424" t="str">
            <v>DISP1_DAT[6]</v>
          </cell>
          <cell r="M424" t="str">
            <v>ipu1</v>
          </cell>
          <cell r="N424" t="str">
            <v>CSI1_D[6]</v>
          </cell>
          <cell r="O424" t="str">
            <v>mipi_core</v>
          </cell>
          <cell r="P424" t="str">
            <v>DPHY_TEST_OUT[5]</v>
          </cell>
          <cell r="Q424" t="str">
            <v>anatop</v>
          </cell>
          <cell r="R424" t="str">
            <v>USBPHY1_TSTI_TX_HIZ</v>
          </cell>
          <cell r="S424" t="str">
            <v>gpio3</v>
          </cell>
          <cell r="T424" t="str">
            <v>GPIO[3]</v>
          </cell>
          <cell r="U424" t="str">
            <v>tpsmp</v>
          </cell>
          <cell r="V424" t="str">
            <v>HDATA[17]</v>
          </cell>
          <cell r="W424" t="str">
            <v>sjc.sjc_gpucr1_reg[11]</v>
          </cell>
          <cell r="X424" t="str">
            <v>src</v>
          </cell>
          <cell r="Y424" t="str">
            <v>BT_CFG[3]</v>
          </cell>
          <cell r="Z424" t="str">
            <v>~src.system_rst_b</v>
          </cell>
          <cell r="AF424" t="str">
            <v>ipt_eim_da3_dir</v>
          </cell>
          <cell r="AG424" t="str">
            <v>ipt_eim_da3_in</v>
          </cell>
          <cell r="AH424" t="str">
            <v>ipt_eim_da3_out</v>
          </cell>
          <cell r="AI424" t="str">
            <v>ipt_mode</v>
          </cell>
          <cell r="AJ424" t="str">
            <v>Yes</v>
          </cell>
          <cell r="AL424" t="str">
            <v>CFG(FAST)</v>
          </cell>
          <cell r="AN424" t="str">
            <v>CFG(R0DIV6)</v>
          </cell>
          <cell r="AP424" t="str">
            <v>CFG(Disabled)</v>
          </cell>
          <cell r="AR424" t="str">
            <v>CFG(Disabled)</v>
          </cell>
          <cell r="AT424" t="str">
            <v>CFG(100KOhm PU)</v>
          </cell>
          <cell r="AV424" t="str">
            <v>CFG(Pull)</v>
          </cell>
          <cell r="AX424" t="str">
            <v>CFG(Enabled)</v>
          </cell>
          <cell r="AZ424" t="str">
            <v>NA</v>
          </cell>
          <cell r="BB424" t="str">
            <v>CFG(100MHz)</v>
          </cell>
          <cell r="BD424" t="str">
            <v>NA</v>
          </cell>
          <cell r="BF424" t="str">
            <v>NA</v>
          </cell>
          <cell r="BH424" t="str">
            <v>NA</v>
          </cell>
          <cell r="BW424">
            <v>-2692.7249999999999</v>
          </cell>
          <cell r="BX424">
            <v>-85</v>
          </cell>
          <cell r="CI424" t="str">
            <v>EIM_DA3</v>
          </cell>
        </row>
        <row r="425">
          <cell r="C425" t="str">
            <v>eim_eb1</v>
          </cell>
          <cell r="E425" t="str">
            <v>GPIO</v>
          </cell>
          <cell r="I425" t="str">
            <v>weim</v>
          </cell>
          <cell r="J425" t="str">
            <v>WEIM_EB[1]</v>
          </cell>
          <cell r="K425" t="str">
            <v>ipu1</v>
          </cell>
          <cell r="L425" t="str">
            <v>DISP1_DAT[10]</v>
          </cell>
          <cell r="M425" t="str">
            <v>ipu1</v>
          </cell>
          <cell r="N425" t="str">
            <v>CSI1_D[10]</v>
          </cell>
          <cell r="O425" t="str">
            <v>mipi_core</v>
          </cell>
          <cell r="P425" t="str">
            <v>DPHY_TEST_OUT[1]</v>
          </cell>
          <cell r="S425" t="str">
            <v>gpio2</v>
          </cell>
          <cell r="T425" t="str">
            <v>GPIO[29]</v>
          </cell>
          <cell r="U425" t="str">
            <v>tpsmp</v>
          </cell>
          <cell r="V425" t="str">
            <v>HDATA[13]</v>
          </cell>
          <cell r="W425" t="str">
            <v>sjc.sjc_gpucr1_reg[11]</v>
          </cell>
          <cell r="X425" t="str">
            <v>src</v>
          </cell>
          <cell r="Y425" t="str">
            <v>BT_CFG[28]</v>
          </cell>
          <cell r="Z425" t="str">
            <v>~src.system_rst_b</v>
          </cell>
          <cell r="AF425" t="str">
            <v>ipt_eim_eb1_dir</v>
          </cell>
          <cell r="AG425" t="str">
            <v>ipt_eim_eb1_in</v>
          </cell>
          <cell r="AH425" t="str">
            <v>ipt_eim_eb1_out</v>
          </cell>
          <cell r="AI425" t="str">
            <v>ipt_mode</v>
          </cell>
          <cell r="AJ425" t="str">
            <v>Yes</v>
          </cell>
          <cell r="AL425" t="str">
            <v>CFG(FAST)</v>
          </cell>
          <cell r="AN425" t="str">
            <v>CFG(R0DIV6)</v>
          </cell>
          <cell r="AP425" t="str">
            <v>CFG(Disabled)</v>
          </cell>
          <cell r="AR425" t="str">
            <v>CFG(Disabled)</v>
          </cell>
          <cell r="AT425" t="str">
            <v>CFG(100KOhm PU)</v>
          </cell>
          <cell r="AV425" t="str">
            <v>CFG(Pull)</v>
          </cell>
          <cell r="AX425" t="str">
            <v>CFG(Enabled)</v>
          </cell>
          <cell r="AZ425" t="str">
            <v>NA</v>
          </cell>
          <cell r="BB425" t="str">
            <v>CFG(100MHz)</v>
          </cell>
          <cell r="BD425" t="str">
            <v>NA</v>
          </cell>
          <cell r="BF425" t="str">
            <v>NA</v>
          </cell>
          <cell r="BH425" t="str">
            <v>NA</v>
          </cell>
          <cell r="BW425">
            <v>-2692.7249999999999</v>
          </cell>
          <cell r="BX425">
            <v>56</v>
          </cell>
          <cell r="CI425" t="str">
            <v>EIM_EB1</v>
          </cell>
        </row>
        <row r="426">
          <cell r="C426" t="str">
            <v>nvcc_eim__3</v>
          </cell>
          <cell r="E426" t="str">
            <v>NOISY_POWER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 t="str">
            <v>NA</v>
          </cell>
          <cell r="AL426" t="str">
            <v>NA</v>
          </cell>
          <cell r="AN426" t="str">
            <v>NA</v>
          </cell>
          <cell r="AP426" t="str">
            <v>NA</v>
          </cell>
          <cell r="AR426" t="str">
            <v>NA</v>
          </cell>
          <cell r="AT426" t="str">
            <v>NA</v>
          </cell>
          <cell r="AV426" t="str">
            <v>NA</v>
          </cell>
          <cell r="AX426" t="str">
            <v>NA</v>
          </cell>
          <cell r="AZ426" t="str">
            <v>NA</v>
          </cell>
          <cell r="BB426" t="str">
            <v>NA</v>
          </cell>
          <cell r="BD426" t="str">
            <v>NA</v>
          </cell>
          <cell r="BF426" t="str">
            <v>NA</v>
          </cell>
          <cell r="BH426" t="str">
            <v>NA</v>
          </cell>
          <cell r="BW426">
            <v>-2692.7249999999999</v>
          </cell>
          <cell r="BX426">
            <v>-38</v>
          </cell>
          <cell r="CI426" t="str">
            <v>NVCC_EIM</v>
          </cell>
        </row>
        <row r="427">
          <cell r="C427" t="str">
            <v>eim_eb0</v>
          </cell>
          <cell r="E427" t="str">
            <v>GPIO</v>
          </cell>
          <cell r="I427" t="str">
            <v>weim</v>
          </cell>
          <cell r="J427" t="str">
            <v>WEIM_EB[0]</v>
          </cell>
          <cell r="K427" t="str">
            <v>ipu1</v>
          </cell>
          <cell r="L427" t="str">
            <v>DISP1_DAT[11]</v>
          </cell>
          <cell r="M427" t="str">
            <v>ipu1</v>
          </cell>
          <cell r="N427" t="str">
            <v>CSI1_D[11]</v>
          </cell>
          <cell r="O427" t="str">
            <v>mipi_core</v>
          </cell>
          <cell r="P427" t="str">
            <v>DPHY_TEST_OUT[0]</v>
          </cell>
          <cell r="Q427" t="str">
            <v>ccm</v>
          </cell>
          <cell r="R427" t="str">
            <v>PMIC_RDY</v>
          </cell>
          <cell r="S427" t="str">
            <v>gpio2</v>
          </cell>
          <cell r="T427" t="str">
            <v>GPIO[28]</v>
          </cell>
          <cell r="U427" t="str">
            <v>tpsmp</v>
          </cell>
          <cell r="V427" t="str">
            <v>HDATA[12]</v>
          </cell>
          <cell r="W427" t="str">
            <v>sjc.sjc_gpucr1_reg[11]</v>
          </cell>
          <cell r="X427" t="str">
            <v>src</v>
          </cell>
          <cell r="Y427" t="str">
            <v>BT_CFG[27]</v>
          </cell>
          <cell r="Z427" t="str">
            <v>~src.system_rst_b</v>
          </cell>
          <cell r="AF427" t="str">
            <v>ipt_eim_eb0_dir</v>
          </cell>
          <cell r="AG427" t="str">
            <v>ipt_eim_eb0_in</v>
          </cell>
          <cell r="AH427" t="str">
            <v>ipt_eim_eb0_out</v>
          </cell>
          <cell r="AI427" t="str">
            <v>ipt_mode</v>
          </cell>
          <cell r="AJ427" t="str">
            <v>Yes</v>
          </cell>
          <cell r="AL427" t="str">
            <v>CFG(FAST)</v>
          </cell>
          <cell r="AN427" t="str">
            <v>CFG(R0DIV6)</v>
          </cell>
          <cell r="AP427" t="str">
            <v>CFG(Disabled)</v>
          </cell>
          <cell r="AR427" t="str">
            <v>CFG(Disabled)</v>
          </cell>
          <cell r="AT427" t="str">
            <v>CFG(100KOhm PU)</v>
          </cell>
          <cell r="AV427" t="str">
            <v>CFG(Pull)</v>
          </cell>
          <cell r="AX427" t="str">
            <v>CFG(Enabled)</v>
          </cell>
          <cell r="AZ427" t="str">
            <v>NA</v>
          </cell>
          <cell r="BB427" t="str">
            <v>CFG(100MHz)</v>
          </cell>
          <cell r="BD427" t="str">
            <v>NA</v>
          </cell>
          <cell r="BF427" t="str">
            <v>NA</v>
          </cell>
          <cell r="BH427" t="str">
            <v>NA</v>
          </cell>
          <cell r="BW427">
            <v>-2692.7249999999999</v>
          </cell>
          <cell r="BX427">
            <v>-1072</v>
          </cell>
          <cell r="CI427" t="str">
            <v>EIM_EB0</v>
          </cell>
        </row>
        <row r="428">
          <cell r="C428" t="str">
            <v>eim_da1</v>
          </cell>
          <cell r="E428" t="str">
            <v>GPIO</v>
          </cell>
          <cell r="I428" t="str">
            <v>weim</v>
          </cell>
          <cell r="J428" t="str">
            <v>WEIM_DA_A[1]</v>
          </cell>
          <cell r="K428" t="str">
            <v>ipu1</v>
          </cell>
          <cell r="L428" t="str">
            <v>DISP1_DAT[8]</v>
          </cell>
          <cell r="M428" t="str">
            <v>ipu1</v>
          </cell>
          <cell r="N428" t="str">
            <v>CSI1_D[8]</v>
          </cell>
          <cell r="O428" t="str">
            <v>mipi_core</v>
          </cell>
          <cell r="P428" t="str">
            <v>DPHY_TEST_OUT[3]</v>
          </cell>
          <cell r="Q428" t="str">
            <v>anatop</v>
          </cell>
          <cell r="R428" t="str">
            <v>USBPHY1_TSTI_TX_LS_MODE</v>
          </cell>
          <cell r="S428" t="str">
            <v>gpio3</v>
          </cell>
          <cell r="T428" t="str">
            <v>GPIO[1]</v>
          </cell>
          <cell r="U428" t="str">
            <v>tpsmp</v>
          </cell>
          <cell r="V428" t="str">
            <v>HDATA[15]</v>
          </cell>
          <cell r="W428" t="str">
            <v>sjc.sjc_gpucr1_reg[11]</v>
          </cell>
          <cell r="X428" t="str">
            <v>src</v>
          </cell>
          <cell r="Y428" t="str">
            <v>BT_CFG[1]</v>
          </cell>
          <cell r="Z428" t="str">
            <v>~src.system_rst_b</v>
          </cell>
          <cell r="AF428" t="str">
            <v>ipt_eim_da1_dir</v>
          </cell>
          <cell r="AG428" t="str">
            <v>ipt_eim_da1_in</v>
          </cell>
          <cell r="AH428" t="str">
            <v>ipt_eim_da1_out</v>
          </cell>
          <cell r="AI428" t="str">
            <v>ipt_mode</v>
          </cell>
          <cell r="AJ428" t="str">
            <v>Yes</v>
          </cell>
          <cell r="AL428" t="str">
            <v>CFG(FAST)</v>
          </cell>
          <cell r="AN428" t="str">
            <v>CFG(R0DIV6)</v>
          </cell>
          <cell r="AP428" t="str">
            <v>CFG(Disabled)</v>
          </cell>
          <cell r="AR428" t="str">
            <v>CFG(Disabled)</v>
          </cell>
          <cell r="AT428" t="str">
            <v>CFG(100KOhm PU)</v>
          </cell>
          <cell r="AV428" t="str">
            <v>CFG(Pull)</v>
          </cell>
          <cell r="AX428" t="str">
            <v>CFG(Enabled)</v>
          </cell>
          <cell r="AZ428" t="str">
            <v>NA</v>
          </cell>
          <cell r="BB428" t="str">
            <v>CFG(100MHz)</v>
          </cell>
          <cell r="BD428" t="str">
            <v>NA</v>
          </cell>
          <cell r="BF428" t="str">
            <v>NA</v>
          </cell>
          <cell r="BH428" t="str">
            <v>NA</v>
          </cell>
          <cell r="BW428">
            <v>-2692.7249999999999</v>
          </cell>
          <cell r="BX428">
            <v>-790</v>
          </cell>
          <cell r="CI428" t="str">
            <v>EIM_DA1</v>
          </cell>
        </row>
        <row r="429">
          <cell r="C429" t="str">
            <v>eim_lba</v>
          </cell>
          <cell r="E429" t="str">
            <v>GPIO</v>
          </cell>
          <cell r="I429" t="str">
            <v>weim</v>
          </cell>
          <cell r="J429" t="str">
            <v>WEIM_LBA</v>
          </cell>
          <cell r="K429" t="str">
            <v>ipu1</v>
          </cell>
          <cell r="L429" t="str">
            <v>DI1_PIN17</v>
          </cell>
          <cell r="M429" t="str">
            <v>ecspi2</v>
          </cell>
          <cell r="N429" t="str">
            <v>SS1</v>
          </cell>
          <cell r="S429" t="str">
            <v>gpio2</v>
          </cell>
          <cell r="T429" t="str">
            <v>GPIO[27]</v>
          </cell>
          <cell r="U429" t="str">
            <v>tpsmp</v>
          </cell>
          <cell r="V429" t="str">
            <v>HDATA[11]</v>
          </cell>
          <cell r="W429" t="str">
            <v>sjc.sjc_gpucr1_reg[11]</v>
          </cell>
          <cell r="X429" t="str">
            <v>src</v>
          </cell>
          <cell r="Y429" t="str">
            <v>BT_CFG[26]</v>
          </cell>
          <cell r="Z429" t="str">
            <v>~src.system_rst_b</v>
          </cell>
          <cell r="AF429" t="str">
            <v>ipt_eim_lba_dir</v>
          </cell>
          <cell r="AG429" t="str">
            <v>ipt_eim_lba_in</v>
          </cell>
          <cell r="AH429" t="str">
            <v>ipt_eim_lba_out</v>
          </cell>
          <cell r="AI429" t="str">
            <v>ipt_mode</v>
          </cell>
          <cell r="AJ429" t="str">
            <v>Yes</v>
          </cell>
          <cell r="AL429" t="str">
            <v>CFG(FAST)</v>
          </cell>
          <cell r="AN429" t="str">
            <v>CFG(R0DIV6)</v>
          </cell>
          <cell r="AP429" t="str">
            <v>CFG(Disabled)</v>
          </cell>
          <cell r="AR429" t="str">
            <v>CFG(Disabled)</v>
          </cell>
          <cell r="AT429" t="str">
            <v>CFG(100KOhm PU)</v>
          </cell>
          <cell r="AV429" t="str">
            <v>CFG(Pull)</v>
          </cell>
          <cell r="AX429" t="str">
            <v>CFG(Enabled)</v>
          </cell>
          <cell r="AZ429" t="str">
            <v>NA</v>
          </cell>
          <cell r="BB429" t="str">
            <v>CFG(100MHz)</v>
          </cell>
          <cell r="BD429" t="str">
            <v>NA</v>
          </cell>
          <cell r="BF429" t="str">
            <v>NA</v>
          </cell>
          <cell r="BH429" t="str">
            <v>NA</v>
          </cell>
          <cell r="BW429">
            <v>-2692.7249999999999</v>
          </cell>
          <cell r="BX429">
            <v>9</v>
          </cell>
          <cell r="CI429" t="str">
            <v>EIM_LBA</v>
          </cell>
        </row>
        <row r="430">
          <cell r="C430" t="str">
            <v>eim_oe</v>
          </cell>
          <cell r="E430" t="str">
            <v>GPIO</v>
          </cell>
          <cell r="I430" t="str">
            <v>weim</v>
          </cell>
          <cell r="J430" t="str">
            <v>WEIM_OE</v>
          </cell>
          <cell r="K430" t="str">
            <v>ipu1</v>
          </cell>
          <cell r="L430" t="str">
            <v>DI1_PIN7</v>
          </cell>
          <cell r="M430" t="str">
            <v>ecspi2</v>
          </cell>
          <cell r="N430" t="str">
            <v>MISO</v>
          </cell>
          <cell r="Q430" t="str">
            <v>mipi_core</v>
          </cell>
          <cell r="R430" t="str">
            <v>DPHY_TEST_OUT[26]</v>
          </cell>
          <cell r="S430" t="str">
            <v>gpio2</v>
          </cell>
          <cell r="T430" t="str">
            <v>GPIO[25]</v>
          </cell>
          <cell r="U430" t="str">
            <v>tpsmp</v>
          </cell>
          <cell r="V430" t="str">
            <v>HDATA[9]</v>
          </cell>
          <cell r="W430" t="str">
            <v>sjc.sjc_gpucr1_reg[11]</v>
          </cell>
          <cell r="AF430" t="str">
            <v>ipt_eim_oe_dir</v>
          </cell>
          <cell r="AG430" t="str">
            <v>ipt_eim_oe_in</v>
          </cell>
          <cell r="AH430" t="str">
            <v>ipt_eim_oe_out</v>
          </cell>
          <cell r="AI430" t="str">
            <v>ipt_mode</v>
          </cell>
          <cell r="AJ430" t="str">
            <v>Yes</v>
          </cell>
          <cell r="AL430" t="str">
            <v>CFG(FAST)</v>
          </cell>
          <cell r="AN430" t="str">
            <v>CFG(R0DIV6)</v>
          </cell>
          <cell r="AP430" t="str">
            <v>CFG(Disabled)</v>
          </cell>
          <cell r="AR430" t="str">
            <v>CFG(Disabled)</v>
          </cell>
          <cell r="AT430" t="str">
            <v>CFG(100KOhm PU)</v>
          </cell>
          <cell r="AV430" t="str">
            <v>CFG(Pull)</v>
          </cell>
          <cell r="AX430" t="str">
            <v>CFG(Enabled)</v>
          </cell>
          <cell r="AZ430" t="str">
            <v>NA</v>
          </cell>
          <cell r="BB430" t="str">
            <v>CFG(100MHz)</v>
          </cell>
          <cell r="BD430" t="str">
            <v>NA</v>
          </cell>
          <cell r="BF430" t="str">
            <v>NA</v>
          </cell>
          <cell r="BH430" t="str">
            <v>NA</v>
          </cell>
          <cell r="BW430">
            <v>-2692.7249999999999</v>
          </cell>
          <cell r="BX430">
            <v>291</v>
          </cell>
          <cell r="CI430" t="str">
            <v>EIM_OE</v>
          </cell>
        </row>
        <row r="431">
          <cell r="C431" t="str">
            <v>eim_rw</v>
          </cell>
          <cell r="E431" t="str">
            <v>GPIO</v>
          </cell>
          <cell r="I431" t="str">
            <v>weim</v>
          </cell>
          <cell r="J431" t="str">
            <v>WEIM_RW</v>
          </cell>
          <cell r="K431" t="str">
            <v>ipu1</v>
          </cell>
          <cell r="L431" t="str">
            <v>DI1_PIN8</v>
          </cell>
          <cell r="M431" t="str">
            <v>ecspi2</v>
          </cell>
          <cell r="N431" t="str">
            <v>SS0</v>
          </cell>
          <cell r="Q431" t="str">
            <v>mipi_core</v>
          </cell>
          <cell r="R431" t="str">
            <v>DPHY_TEST_OUT[27]</v>
          </cell>
          <cell r="S431" t="str">
            <v>gpio2</v>
          </cell>
          <cell r="T431" t="str">
            <v>GPIO[26]</v>
          </cell>
          <cell r="U431" t="str">
            <v>tpsmp</v>
          </cell>
          <cell r="V431" t="str">
            <v>HDATA[10]</v>
          </cell>
          <cell r="W431" t="str">
            <v>sjc.sjc_gpucr1_reg[11]</v>
          </cell>
          <cell r="X431" t="str">
            <v>src</v>
          </cell>
          <cell r="Y431" t="str">
            <v>BT_CFG[29]</v>
          </cell>
          <cell r="Z431" t="str">
            <v>~src.system_rst_b</v>
          </cell>
          <cell r="AF431" t="str">
            <v>ipt_eim_rw_dir</v>
          </cell>
          <cell r="AG431" t="str">
            <v>ipt_eim_rw_in</v>
          </cell>
          <cell r="AH431" t="str">
            <v>ipt_eim_rw_out</v>
          </cell>
          <cell r="AI431" t="str">
            <v>ipt_mode</v>
          </cell>
          <cell r="AJ431" t="str">
            <v>Yes</v>
          </cell>
          <cell r="AL431" t="str">
            <v>CFG(FAST)</v>
          </cell>
          <cell r="AN431" t="str">
            <v>CFG(R0DIV6)</v>
          </cell>
          <cell r="AP431" t="str">
            <v>CFG(Disabled)</v>
          </cell>
          <cell r="AR431" t="str">
            <v>CFG(Disabled)</v>
          </cell>
          <cell r="AT431" t="str">
            <v>CFG(100KOhm PU)</v>
          </cell>
          <cell r="AV431" t="str">
            <v>CFG(Pull)</v>
          </cell>
          <cell r="AX431" t="str">
            <v>CFG(Enabled)</v>
          </cell>
          <cell r="AZ431" t="str">
            <v>NA</v>
          </cell>
          <cell r="BB431" t="str">
            <v>CFG(100MHz)</v>
          </cell>
          <cell r="BD431" t="str">
            <v>NA</v>
          </cell>
          <cell r="BF431" t="str">
            <v>NA</v>
          </cell>
          <cell r="BH431" t="str">
            <v>NA</v>
          </cell>
          <cell r="BW431">
            <v>-2692.7249999999999</v>
          </cell>
          <cell r="BX431">
            <v>949</v>
          </cell>
          <cell r="CI431" t="str">
            <v>EIM_RW</v>
          </cell>
        </row>
        <row r="432">
          <cell r="C432" t="str">
            <v>nvcc_eim__4</v>
          </cell>
          <cell r="E432" t="str">
            <v>NOISY_POWER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NA</v>
          </cell>
          <cell r="AL432" t="str">
            <v>NA</v>
          </cell>
          <cell r="AN432" t="str">
            <v>NA</v>
          </cell>
          <cell r="AP432" t="str">
            <v>NA</v>
          </cell>
          <cell r="AR432" t="str">
            <v>NA</v>
          </cell>
          <cell r="AT432" t="str">
            <v>NA</v>
          </cell>
          <cell r="AV432" t="str">
            <v>NA</v>
          </cell>
          <cell r="AX432" t="str">
            <v>NA</v>
          </cell>
          <cell r="AZ432" t="str">
            <v>NA</v>
          </cell>
          <cell r="BB432" t="str">
            <v>NA</v>
          </cell>
          <cell r="BD432" t="str">
            <v>NA</v>
          </cell>
          <cell r="BF432" t="str">
            <v>NA</v>
          </cell>
          <cell r="BH432" t="str">
            <v>NA</v>
          </cell>
          <cell r="BW432">
            <v>-2692.7249999999999</v>
          </cell>
          <cell r="BX432">
            <v>-320</v>
          </cell>
          <cell r="CI432" t="str">
            <v>NVCC_EIM</v>
          </cell>
        </row>
        <row r="433">
          <cell r="C433" t="str">
            <v>eim_cs1</v>
          </cell>
          <cell r="E433" t="str">
            <v>GPIO</v>
          </cell>
          <cell r="I433" t="str">
            <v>weim</v>
          </cell>
          <cell r="J433" t="str">
            <v>WEIM_CS[1]</v>
          </cell>
          <cell r="K433" t="str">
            <v>ipu1</v>
          </cell>
          <cell r="L433" t="str">
            <v>DI1_PIN6</v>
          </cell>
          <cell r="M433" t="str">
            <v>ecspi2</v>
          </cell>
          <cell r="N433" t="str">
            <v>MOSI</v>
          </cell>
          <cell r="Q433" t="str">
            <v>mipi_core</v>
          </cell>
          <cell r="R433" t="str">
            <v>DPHY_TEST_OUT[25]</v>
          </cell>
          <cell r="S433" t="str">
            <v>gpio2</v>
          </cell>
          <cell r="T433" t="str">
            <v>GPIO[24]</v>
          </cell>
          <cell r="U433" t="str">
            <v>tpsmp</v>
          </cell>
          <cell r="V433" t="str">
            <v>HDATA[8]</v>
          </cell>
          <cell r="W433" t="str">
            <v>sjc.sjc_gpucr1_reg[11]</v>
          </cell>
          <cell r="AF433" t="str">
            <v>ipt_eim_cs1_dir</v>
          </cell>
          <cell r="AG433" t="str">
            <v>ipt_eim_cs1_in</v>
          </cell>
          <cell r="AH433" t="str">
            <v>ipt_eim_cs1_out</v>
          </cell>
          <cell r="AI433" t="str">
            <v>ipt_mode</v>
          </cell>
          <cell r="AJ433" t="str">
            <v>Yes</v>
          </cell>
          <cell r="AL433" t="str">
            <v>CFG(FAST)</v>
          </cell>
          <cell r="AN433" t="str">
            <v>CFG(R0DIV6)</v>
          </cell>
          <cell r="AP433" t="str">
            <v>CFG(Disabled)</v>
          </cell>
          <cell r="AR433" t="str">
            <v>CFG(Disabled)</v>
          </cell>
          <cell r="AT433" t="str">
            <v>CFG(100KOhm PU)</v>
          </cell>
          <cell r="AV433" t="str">
            <v>CFG(Pull)</v>
          </cell>
          <cell r="AX433" t="str">
            <v>CFG(Enabled)</v>
          </cell>
          <cell r="AZ433" t="str">
            <v>NA</v>
          </cell>
          <cell r="BB433" t="str">
            <v>CFG(100MHz)</v>
          </cell>
          <cell r="BD433" t="str">
            <v>NA</v>
          </cell>
          <cell r="BF433" t="str">
            <v>NA</v>
          </cell>
          <cell r="BH433" t="str">
            <v>NA</v>
          </cell>
          <cell r="BW433">
            <v>-2692.7249999999999</v>
          </cell>
          <cell r="BX433">
            <v>1466</v>
          </cell>
          <cell r="CI433" t="str">
            <v>EIM_CS1</v>
          </cell>
        </row>
        <row r="434">
          <cell r="C434" t="str">
            <v>eim_a16</v>
          </cell>
          <cell r="E434" t="str">
            <v>GPIO</v>
          </cell>
          <cell r="I434" t="str">
            <v>weim</v>
          </cell>
          <cell r="J434" t="str">
            <v>WEIM_A[16]</v>
          </cell>
          <cell r="K434" t="str">
            <v>ipu1</v>
          </cell>
          <cell r="L434" t="str">
            <v>DI1_DISP_CLK</v>
          </cell>
          <cell r="M434" t="str">
            <v>ipu1</v>
          </cell>
          <cell r="N434" t="str">
            <v>CSI1_PIXCLK</v>
          </cell>
          <cell r="Q434" t="str">
            <v>mipi_core</v>
          </cell>
          <cell r="R434" t="str">
            <v>DPHY_TEST_OUT[23]</v>
          </cell>
          <cell r="S434" t="str">
            <v>gpio2</v>
          </cell>
          <cell r="T434" t="str">
            <v>GPIO[22]</v>
          </cell>
          <cell r="U434" t="str">
            <v>tpsmp</v>
          </cell>
          <cell r="V434" t="str">
            <v>HDATA[6]</v>
          </cell>
          <cell r="W434" t="str">
            <v>sjc.sjc_gpucr1_reg[11]</v>
          </cell>
          <cell r="X434" t="str">
            <v>src</v>
          </cell>
          <cell r="Y434" t="str">
            <v>BT_CFG[16]</v>
          </cell>
          <cell r="Z434" t="str">
            <v>~src.system_rst_b</v>
          </cell>
          <cell r="AF434" t="str">
            <v>ipt_eim_a16_dir</v>
          </cell>
          <cell r="AG434" t="str">
            <v>ipt_eim_a16_in</v>
          </cell>
          <cell r="AH434" t="str">
            <v>ipt_eim_a16_out</v>
          </cell>
          <cell r="AI434" t="str">
            <v>ipt_mode</v>
          </cell>
          <cell r="AJ434" t="str">
            <v>Yes</v>
          </cell>
          <cell r="AL434" t="str">
            <v>CFG(FAST)</v>
          </cell>
          <cell r="AN434" t="str">
            <v>CFG(R0DIV6)</v>
          </cell>
          <cell r="AP434" t="str">
            <v>CFG(Disabled)</v>
          </cell>
          <cell r="AR434" t="str">
            <v>CFG(Disabled)</v>
          </cell>
          <cell r="AT434" t="str">
            <v>CFG(100KOhm PU)</v>
          </cell>
          <cell r="AV434" t="str">
            <v>CFG(Pull)</v>
          </cell>
          <cell r="AX434" t="str">
            <v>CFG(Enabled)</v>
          </cell>
          <cell r="AZ434" t="str">
            <v>NA</v>
          </cell>
          <cell r="BB434" t="str">
            <v>CFG(100MHz)</v>
          </cell>
          <cell r="BD434" t="str">
            <v>NA</v>
          </cell>
          <cell r="BF434" t="str">
            <v>NA</v>
          </cell>
          <cell r="BH434" t="str">
            <v>NA</v>
          </cell>
          <cell r="BW434">
            <v>-2692.7249999999999</v>
          </cell>
          <cell r="BX434">
            <v>1043</v>
          </cell>
          <cell r="CI434" t="str">
            <v>EIM_A16</v>
          </cell>
        </row>
        <row r="435">
          <cell r="C435" t="str">
            <v>eim_a18</v>
          </cell>
          <cell r="E435" t="str">
            <v>GPIO</v>
          </cell>
          <cell r="I435" t="str">
            <v>weim</v>
          </cell>
          <cell r="J435" t="str">
            <v>WEIM_A[18]</v>
          </cell>
          <cell r="K435" t="str">
            <v>ipu1</v>
          </cell>
          <cell r="L435" t="str">
            <v>DISP1_DAT[13]</v>
          </cell>
          <cell r="M435" t="str">
            <v>ipu1</v>
          </cell>
          <cell r="N435" t="str">
            <v>CSI1_D[13]</v>
          </cell>
          <cell r="Q435" t="str">
            <v>mipi_core</v>
          </cell>
          <cell r="R435" t="str">
            <v>DPHY_TEST_OUT[21]</v>
          </cell>
          <cell r="S435" t="str">
            <v>gpio2</v>
          </cell>
          <cell r="T435" t="str">
            <v>GPIO[20]</v>
          </cell>
          <cell r="U435" t="str">
            <v>tpsmp</v>
          </cell>
          <cell r="V435" t="str">
            <v>HDATA[4]</v>
          </cell>
          <cell r="W435" t="str">
            <v>sjc.sjc_gpucr1_reg[11]</v>
          </cell>
          <cell r="X435" t="str">
            <v>src</v>
          </cell>
          <cell r="Y435" t="str">
            <v>BT_CFG[18]</v>
          </cell>
          <cell r="Z435" t="str">
            <v>~src.system_rst_b</v>
          </cell>
          <cell r="AF435" t="str">
            <v>ipt_eim_a18_dir</v>
          </cell>
          <cell r="AG435" t="str">
            <v>ipt_eim_a18_in</v>
          </cell>
          <cell r="AH435" t="str">
            <v>ipt_eim_a18_out</v>
          </cell>
          <cell r="AI435" t="str">
            <v>ipt_mode</v>
          </cell>
          <cell r="AJ435" t="str">
            <v>Yes</v>
          </cell>
          <cell r="AL435" t="str">
            <v>CFG(FAST)</v>
          </cell>
          <cell r="AN435" t="str">
            <v>CFG(R0DIV6)</v>
          </cell>
          <cell r="AP435" t="str">
            <v>CFG(Disabled)</v>
          </cell>
          <cell r="AR435" t="str">
            <v>CFG(Disabled)</v>
          </cell>
          <cell r="AT435" t="str">
            <v>CFG(100KOhm PU)</v>
          </cell>
          <cell r="AV435" t="str">
            <v>CFG(Pull)</v>
          </cell>
          <cell r="AX435" t="str">
            <v>CFG(Enabled)</v>
          </cell>
          <cell r="AZ435" t="str">
            <v>NA</v>
          </cell>
          <cell r="BB435" t="str">
            <v>CFG(100MHz)</v>
          </cell>
          <cell r="BD435" t="str">
            <v>NA</v>
          </cell>
          <cell r="BF435" t="str">
            <v>NA</v>
          </cell>
          <cell r="BH435" t="str">
            <v>NA</v>
          </cell>
          <cell r="BW435">
            <v>-2692.7249999999999</v>
          </cell>
          <cell r="BX435">
            <v>-1542</v>
          </cell>
          <cell r="CI435" t="str">
            <v>EIM_A18</v>
          </cell>
        </row>
        <row r="436">
          <cell r="C436" t="str">
            <v>eim_cs0</v>
          </cell>
          <cell r="E436" t="str">
            <v>GPIO</v>
          </cell>
          <cell r="I436" t="str">
            <v>weim</v>
          </cell>
          <cell r="J436" t="str">
            <v>WEIM_CS[0]</v>
          </cell>
          <cell r="K436" t="str">
            <v>ipu1</v>
          </cell>
          <cell r="L436" t="str">
            <v>DI1_PIN5</v>
          </cell>
          <cell r="M436" t="str">
            <v>ecspi2</v>
          </cell>
          <cell r="N436" t="str">
            <v>SCLK</v>
          </cell>
          <cell r="Q436" t="str">
            <v>mipi_core</v>
          </cell>
          <cell r="R436" t="str">
            <v>DPHY_TEST_OUT[24]</v>
          </cell>
          <cell r="S436" t="str">
            <v>gpio2</v>
          </cell>
          <cell r="T436" t="str">
            <v>GPIO[23]</v>
          </cell>
          <cell r="U436" t="str">
            <v>tpsmp</v>
          </cell>
          <cell r="V436" t="str">
            <v>HDATA[7]</v>
          </cell>
          <cell r="W436" t="str">
            <v>sjc.sjc_gpucr1_reg[11]</v>
          </cell>
          <cell r="AF436" t="str">
            <v>ipt_eim_cs0_dir</v>
          </cell>
          <cell r="AG436" t="str">
            <v>ipt_eim_cs0_in</v>
          </cell>
          <cell r="AH436" t="str">
            <v>ipt_eim_cs0_out</v>
          </cell>
          <cell r="AI436" t="str">
            <v>ipt_mode</v>
          </cell>
          <cell r="AJ436" t="str">
            <v>Yes</v>
          </cell>
          <cell r="AL436" t="str">
            <v>CFG(FAST)</v>
          </cell>
          <cell r="AN436" t="str">
            <v>CFG(R0DIV6)</v>
          </cell>
          <cell r="AP436" t="str">
            <v>CFG(Disabled)</v>
          </cell>
          <cell r="AR436" t="str">
            <v>CFG(Disabled)</v>
          </cell>
          <cell r="AT436" t="str">
            <v>CFG(100KOhm PU)</v>
          </cell>
          <cell r="AV436" t="str">
            <v>CFG(Pull)</v>
          </cell>
          <cell r="AX436" t="str">
            <v>CFG(Enabled)</v>
          </cell>
          <cell r="AZ436" t="str">
            <v>NA</v>
          </cell>
          <cell r="BB436" t="str">
            <v>CFG(100MHz)</v>
          </cell>
          <cell r="BD436" t="str">
            <v>NA</v>
          </cell>
          <cell r="BF436" t="str">
            <v>NA</v>
          </cell>
          <cell r="BH436" t="str">
            <v>NA</v>
          </cell>
          <cell r="BW436">
            <v>-2692.7249999999999</v>
          </cell>
          <cell r="BX436">
            <v>620</v>
          </cell>
          <cell r="CI436" t="str">
            <v>EIM_CS0</v>
          </cell>
        </row>
        <row r="437">
          <cell r="C437" t="str">
            <v>eim_a23</v>
          </cell>
          <cell r="E437" t="str">
            <v>GPIO</v>
          </cell>
          <cell r="I437" t="str">
            <v>weim</v>
          </cell>
          <cell r="J437" t="str">
            <v>WEIM_A[23]</v>
          </cell>
          <cell r="K437" t="str">
            <v>ipu1</v>
          </cell>
          <cell r="L437" t="str">
            <v>DISP1_DAT[18]</v>
          </cell>
          <cell r="M437" t="str">
            <v>ipu1</v>
          </cell>
          <cell r="N437" t="str">
            <v>CSI1_D[18]</v>
          </cell>
          <cell r="Q437" t="str">
            <v>ipu1</v>
          </cell>
          <cell r="R437" t="str">
            <v>SISG[3]</v>
          </cell>
          <cell r="S437" t="str">
            <v>gpio6</v>
          </cell>
          <cell r="T437" t="str">
            <v>GPIO[6]</v>
          </cell>
          <cell r="U437" t="str">
            <v>pl301_sim_mx6dl_per1</v>
          </cell>
          <cell r="V437" t="str">
            <v>HPROT[3]</v>
          </cell>
          <cell r="W437" t="str">
            <v>sjc.sjc_gpucr1_reg[11]</v>
          </cell>
          <cell r="X437" t="str">
            <v>src</v>
          </cell>
          <cell r="Y437" t="str">
            <v>BT_CFG[23]</v>
          </cell>
          <cell r="Z437" t="str">
            <v>~src.system_rst_b</v>
          </cell>
          <cell r="AF437" t="str">
            <v>ipt_eim_a23_dir</v>
          </cell>
          <cell r="AG437" t="str">
            <v>ipt_eim_a23_in</v>
          </cell>
          <cell r="AH437" t="str">
            <v>ipt_eim_a23_out</v>
          </cell>
          <cell r="AI437" t="str">
            <v>ipt_mode</v>
          </cell>
          <cell r="AJ437" t="str">
            <v>Yes</v>
          </cell>
          <cell r="AL437" t="str">
            <v>CFG(FAST)</v>
          </cell>
          <cell r="AN437" t="str">
            <v>CFG(R0DIV6)</v>
          </cell>
          <cell r="AP437" t="str">
            <v>CFG(Disabled)</v>
          </cell>
          <cell r="AR437" t="str">
            <v>CFG(Disabled)</v>
          </cell>
          <cell r="AT437" t="str">
            <v>CFG(100KOhm PU)</v>
          </cell>
          <cell r="AV437" t="str">
            <v>CFG(Pull)</v>
          </cell>
          <cell r="AX437" t="str">
            <v>CFG(Enabled)</v>
          </cell>
          <cell r="AZ437" t="str">
            <v>NA</v>
          </cell>
          <cell r="BB437" t="str">
            <v>CFG(100MHz)</v>
          </cell>
          <cell r="BD437" t="str">
            <v>NA</v>
          </cell>
          <cell r="BF437" t="str">
            <v>NA</v>
          </cell>
          <cell r="BH437" t="str">
            <v>NA</v>
          </cell>
          <cell r="BW437">
            <v>-2692.7249999999999</v>
          </cell>
          <cell r="BX437">
            <v>1231</v>
          </cell>
          <cell r="CI437" t="str">
            <v>EIM_A23</v>
          </cell>
        </row>
        <row r="438">
          <cell r="C438" t="str">
            <v>nvcc_eim__5</v>
          </cell>
          <cell r="E438" t="str">
            <v>NOISY_POWER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 t="str">
            <v>NA</v>
          </cell>
          <cell r="AL438" t="str">
            <v>NA</v>
          </cell>
          <cell r="AN438" t="str">
            <v>NA</v>
          </cell>
          <cell r="AP438" t="str">
            <v>NA</v>
          </cell>
          <cell r="AR438" t="str">
            <v>NA</v>
          </cell>
          <cell r="AT438" t="str">
            <v>NA</v>
          </cell>
          <cell r="AV438" t="str">
            <v>NA</v>
          </cell>
          <cell r="AX438" t="str">
            <v>NA</v>
          </cell>
          <cell r="AZ438" t="str">
            <v>NA</v>
          </cell>
          <cell r="BB438" t="str">
            <v>NA</v>
          </cell>
          <cell r="BD438" t="str">
            <v>NA</v>
          </cell>
          <cell r="BF438" t="str">
            <v>NA</v>
          </cell>
          <cell r="BH438" t="str">
            <v>NA</v>
          </cell>
          <cell r="BW438">
            <v>-2692.7249999999999</v>
          </cell>
          <cell r="BX438">
            <v>-931</v>
          </cell>
          <cell r="CI438" t="str">
            <v>NVCC_EIM</v>
          </cell>
        </row>
        <row r="439">
          <cell r="C439" t="str">
            <v>eim_a21</v>
          </cell>
          <cell r="E439" t="str">
            <v>GPIO</v>
          </cell>
          <cell r="I439" t="str">
            <v>weim</v>
          </cell>
          <cell r="J439" t="str">
            <v>WEIM_A[21]</v>
          </cell>
          <cell r="K439" t="str">
            <v>ipu1</v>
          </cell>
          <cell r="L439" t="str">
            <v>DISP1_DAT[16]</v>
          </cell>
          <cell r="M439" t="str">
            <v>ipu1</v>
          </cell>
          <cell r="N439" t="str">
            <v>CSI1_D[16]</v>
          </cell>
          <cell r="Q439" t="str">
            <v>mipi_core</v>
          </cell>
          <cell r="R439" t="str">
            <v>DPHY_TEST_OUT[18]</v>
          </cell>
          <cell r="S439" t="str">
            <v>gpio2</v>
          </cell>
          <cell r="T439" t="str">
            <v>GPIO[17]</v>
          </cell>
          <cell r="U439" t="str">
            <v>tpsmp</v>
          </cell>
          <cell r="V439" t="str">
            <v>HDATA[1]</v>
          </cell>
          <cell r="W439" t="str">
            <v>sjc.sjc_gpucr1_reg[11]</v>
          </cell>
          <cell r="X439" t="str">
            <v>src</v>
          </cell>
          <cell r="Y439" t="str">
            <v>BT_CFG[21]</v>
          </cell>
          <cell r="Z439" t="str">
            <v>~src.system_rst_b</v>
          </cell>
          <cell r="AF439" t="str">
            <v>ipt_eim_a21_dir</v>
          </cell>
          <cell r="AG439" t="str">
            <v>ipt_eim_a21_in</v>
          </cell>
          <cell r="AH439" t="str">
            <v>ipt_eim_a21_out</v>
          </cell>
          <cell r="AI439" t="str">
            <v>ipt_mode</v>
          </cell>
          <cell r="AJ439" t="str">
            <v>Yes</v>
          </cell>
          <cell r="AL439" t="str">
            <v>CFG(FAST)</v>
          </cell>
          <cell r="AN439" t="str">
            <v>CFG(R0DIV6)</v>
          </cell>
          <cell r="AP439" t="str">
            <v>CFG(Disabled)</v>
          </cell>
          <cell r="AR439" t="str">
            <v>CFG(Disabled)</v>
          </cell>
          <cell r="AT439" t="str">
            <v>CFG(100KOhm PU)</v>
          </cell>
          <cell r="AV439" t="str">
            <v>CFG(Pull)</v>
          </cell>
          <cell r="AX439" t="str">
            <v>CFG(Enabled)</v>
          </cell>
          <cell r="AZ439" t="str">
            <v>NA</v>
          </cell>
          <cell r="BB439" t="str">
            <v>CFG(100MHz)</v>
          </cell>
          <cell r="BD439" t="str">
            <v>NA</v>
          </cell>
          <cell r="BF439" t="str">
            <v>NA</v>
          </cell>
          <cell r="BH439" t="str">
            <v>NA</v>
          </cell>
          <cell r="BW439">
            <v>-2692.7249999999999</v>
          </cell>
          <cell r="BX439">
            <v>103</v>
          </cell>
          <cell r="CI439" t="str">
            <v>EIM_A21</v>
          </cell>
        </row>
        <row r="440">
          <cell r="C440" t="str">
            <v>eim_a19</v>
          </cell>
          <cell r="E440" t="str">
            <v>GPIO</v>
          </cell>
          <cell r="I440" t="str">
            <v>weim</v>
          </cell>
          <cell r="J440" t="str">
            <v>WEIM_A[19]</v>
          </cell>
          <cell r="K440" t="str">
            <v>ipu1</v>
          </cell>
          <cell r="L440" t="str">
            <v>DISP1_DAT[14]</v>
          </cell>
          <cell r="M440" t="str">
            <v>ipu1</v>
          </cell>
          <cell r="N440" t="str">
            <v>CSI1_D[14]</v>
          </cell>
          <cell r="Q440" t="str">
            <v>mipi_core</v>
          </cell>
          <cell r="R440" t="str">
            <v>DPHY_TEST_OUT[20]</v>
          </cell>
          <cell r="S440" t="str">
            <v>gpio2</v>
          </cell>
          <cell r="T440" t="str">
            <v>GPIO[19]</v>
          </cell>
          <cell r="U440" t="str">
            <v>tpsmp</v>
          </cell>
          <cell r="V440" t="str">
            <v>HDATA[3]</v>
          </cell>
          <cell r="W440" t="str">
            <v>sjc.sjc_gpucr1_reg[11]</v>
          </cell>
          <cell r="X440" t="str">
            <v>src</v>
          </cell>
          <cell r="Y440" t="str">
            <v>BT_CFG[19]</v>
          </cell>
          <cell r="Z440" t="str">
            <v>~src.system_rst_b</v>
          </cell>
          <cell r="AF440" t="str">
            <v>ipt_eim_a19_dir</v>
          </cell>
          <cell r="AG440" t="str">
            <v>ipt_eim_a19_in</v>
          </cell>
          <cell r="AH440" t="str">
            <v>ipt_eim_a19_out</v>
          </cell>
          <cell r="AI440" t="str">
            <v>ipt_mode</v>
          </cell>
          <cell r="AJ440" t="str">
            <v>Yes</v>
          </cell>
          <cell r="AL440" t="str">
            <v>CFG(FAST)</v>
          </cell>
          <cell r="AN440" t="str">
            <v>CFG(R0DIV6)</v>
          </cell>
          <cell r="AP440" t="str">
            <v>CFG(Disabled)</v>
          </cell>
          <cell r="AR440" t="str">
            <v>CFG(Disabled)</v>
          </cell>
          <cell r="AT440" t="str">
            <v>CFG(100KOhm PU)</v>
          </cell>
          <cell r="AV440" t="str">
            <v>CFG(Pull)</v>
          </cell>
          <cell r="AX440" t="str">
            <v>CFG(Enabled)</v>
          </cell>
          <cell r="AZ440" t="str">
            <v>NA</v>
          </cell>
          <cell r="BB440" t="str">
            <v>CFG(100MHz)</v>
          </cell>
          <cell r="BD440" t="str">
            <v>NA</v>
          </cell>
          <cell r="BF440" t="str">
            <v>NA</v>
          </cell>
          <cell r="BH440" t="str">
            <v>NA</v>
          </cell>
          <cell r="BW440">
            <v>-2692.7249999999999</v>
          </cell>
          <cell r="BX440">
            <v>150</v>
          </cell>
          <cell r="CI440" t="str">
            <v>EIM_A19</v>
          </cell>
        </row>
        <row r="441">
          <cell r="C441" t="str">
            <v>eim_a20</v>
          </cell>
          <cell r="E441" t="str">
            <v>GPIO</v>
          </cell>
          <cell r="I441" t="str">
            <v>weim</v>
          </cell>
          <cell r="J441" t="str">
            <v>WEIM_A[20]</v>
          </cell>
          <cell r="K441" t="str">
            <v>ipu1</v>
          </cell>
          <cell r="L441" t="str">
            <v>DISP1_DAT[15]</v>
          </cell>
          <cell r="M441" t="str">
            <v>ipu1</v>
          </cell>
          <cell r="N441" t="str">
            <v>CSI1_D[15]</v>
          </cell>
          <cell r="Q441" t="str">
            <v>mipi_core</v>
          </cell>
          <cell r="R441" t="str">
            <v>DPHY_TEST_OUT[19]</v>
          </cell>
          <cell r="S441" t="str">
            <v>gpio2</v>
          </cell>
          <cell r="T441" t="str">
            <v>GPIO[18]</v>
          </cell>
          <cell r="U441" t="str">
            <v>tpsmp</v>
          </cell>
          <cell r="V441" t="str">
            <v>HDATA[2]</v>
          </cell>
          <cell r="W441" t="str">
            <v>sjc.sjc_gpucr1_reg[11]</v>
          </cell>
          <cell r="X441" t="str">
            <v>src</v>
          </cell>
          <cell r="Y441" t="str">
            <v>BT_CFG[20]</v>
          </cell>
          <cell r="Z441" t="str">
            <v>~src.system_rst_b</v>
          </cell>
          <cell r="AF441" t="str">
            <v>ipt_eim_a20_dir</v>
          </cell>
          <cell r="AG441" t="str">
            <v>ipt_eim_a20_in</v>
          </cell>
          <cell r="AH441" t="str">
            <v>ipt_eim_a20_out</v>
          </cell>
          <cell r="AI441" t="str">
            <v>ipt_mode</v>
          </cell>
          <cell r="AJ441" t="str">
            <v>Yes</v>
          </cell>
          <cell r="AL441" t="str">
            <v>CFG(FAST)</v>
          </cell>
          <cell r="AN441" t="str">
            <v>CFG(R0DIV6)</v>
          </cell>
          <cell r="AP441" t="str">
            <v>CFG(Disabled)</v>
          </cell>
          <cell r="AR441" t="str">
            <v>CFG(Disabled)</v>
          </cell>
          <cell r="AT441" t="str">
            <v>CFG(100KOhm PU)</v>
          </cell>
          <cell r="AV441" t="str">
            <v>CFG(Pull)</v>
          </cell>
          <cell r="AX441" t="str">
            <v>CFG(Enabled)</v>
          </cell>
          <cell r="AZ441" t="str">
            <v>NA</v>
          </cell>
          <cell r="BB441" t="str">
            <v>CFG(100MHz)</v>
          </cell>
          <cell r="BD441" t="str">
            <v>NA</v>
          </cell>
          <cell r="BF441" t="str">
            <v>NA</v>
          </cell>
          <cell r="BH441" t="str">
            <v>NA</v>
          </cell>
          <cell r="BW441">
            <v>-2692.7249999999999</v>
          </cell>
          <cell r="BX441">
            <v>197</v>
          </cell>
          <cell r="CI441" t="str">
            <v>EIM_A20</v>
          </cell>
        </row>
        <row r="442">
          <cell r="C442" t="str">
            <v>eim_a24</v>
          </cell>
          <cell r="E442" t="str">
            <v>GPIO</v>
          </cell>
          <cell r="I442" t="str">
            <v>weim</v>
          </cell>
          <cell r="J442" t="str">
            <v>WEIM_A[24]</v>
          </cell>
          <cell r="K442" t="str">
            <v>ipu1</v>
          </cell>
          <cell r="L442" t="str">
            <v>DISP1_DAT[19]</v>
          </cell>
          <cell r="M442" t="str">
            <v>ipu1</v>
          </cell>
          <cell r="N442" t="str">
            <v>CSI1_D[19]</v>
          </cell>
          <cell r="Q442" t="str">
            <v>ipu1</v>
          </cell>
          <cell r="R442" t="str">
            <v>SISG[2]</v>
          </cell>
          <cell r="S442" t="str">
            <v>gpio5</v>
          </cell>
          <cell r="T442" t="str">
            <v>GPIO[4]</v>
          </cell>
          <cell r="U442" t="str">
            <v>pl301_sim_mx6dl_per1</v>
          </cell>
          <cell r="V442" t="str">
            <v>HPROT[2]</v>
          </cell>
          <cell r="W442" t="str">
            <v>sjc.sjc_gpucr1_reg[11]</v>
          </cell>
          <cell r="X442" t="str">
            <v>src</v>
          </cell>
          <cell r="Y442" t="str">
            <v>BT_CFG[24]</v>
          </cell>
          <cell r="Z442" t="str">
            <v>~src.system_rst_b</v>
          </cell>
          <cell r="AF442" t="str">
            <v>ipt_eim_a24_dir</v>
          </cell>
          <cell r="AG442" t="str">
            <v>ipt_eim_a24_in</v>
          </cell>
          <cell r="AH442" t="str">
            <v>ipt_eim_a24_out</v>
          </cell>
          <cell r="AI442" t="str">
            <v>ipt_mode</v>
          </cell>
          <cell r="AJ442" t="str">
            <v>Yes</v>
          </cell>
          <cell r="AL442" t="str">
            <v>CFG(FAST)</v>
          </cell>
          <cell r="AN442" t="str">
            <v>CFG(R0DIV6)</v>
          </cell>
          <cell r="AP442" t="str">
            <v>CFG(Disabled)</v>
          </cell>
          <cell r="AR442" t="str">
            <v>CFG(Disabled)</v>
          </cell>
          <cell r="AT442" t="str">
            <v>CFG(100KOhm PU)</v>
          </cell>
          <cell r="AV442" t="str">
            <v>CFG(Pull)</v>
          </cell>
          <cell r="AX442" t="str">
            <v>CFG(Enabled)</v>
          </cell>
          <cell r="AZ442" t="str">
            <v>NA</v>
          </cell>
          <cell r="BB442" t="str">
            <v>CFG(100MHz)</v>
          </cell>
          <cell r="BD442" t="str">
            <v>NA</v>
          </cell>
          <cell r="BF442" t="str">
            <v>NA</v>
          </cell>
          <cell r="BH442" t="str">
            <v>NA</v>
          </cell>
          <cell r="BW442">
            <v>-2692.7249999999999</v>
          </cell>
          <cell r="BX442">
            <v>1278</v>
          </cell>
          <cell r="CI442" t="str">
            <v>EIM_A24</v>
          </cell>
        </row>
        <row r="443">
          <cell r="C443" t="str">
            <v>eim_a17</v>
          </cell>
          <cell r="E443" t="str">
            <v>GPIO</v>
          </cell>
          <cell r="I443" t="str">
            <v>weim</v>
          </cell>
          <cell r="J443" t="str">
            <v>WEIM_A[17]</v>
          </cell>
          <cell r="K443" t="str">
            <v>ipu1</v>
          </cell>
          <cell r="L443" t="str">
            <v>DISP1_DAT[12]</v>
          </cell>
          <cell r="M443" t="str">
            <v>ipu1</v>
          </cell>
          <cell r="N443" t="str">
            <v>CSI1_D[12]</v>
          </cell>
          <cell r="Q443" t="str">
            <v>mipi_core</v>
          </cell>
          <cell r="R443" t="str">
            <v>DPHY_TEST_OUT[22]</v>
          </cell>
          <cell r="S443" t="str">
            <v>gpio2</v>
          </cell>
          <cell r="T443" t="str">
            <v>GPIO[21]</v>
          </cell>
          <cell r="U443" t="str">
            <v>tpsmp</v>
          </cell>
          <cell r="V443" t="str">
            <v>HDATA[5]</v>
          </cell>
          <cell r="W443" t="str">
            <v>sjc.sjc_gpucr1_reg[11]</v>
          </cell>
          <cell r="X443" t="str">
            <v>src</v>
          </cell>
          <cell r="Y443" t="str">
            <v>BT_CFG[17]</v>
          </cell>
          <cell r="Z443" t="str">
            <v>~src.system_rst_b</v>
          </cell>
          <cell r="AF443" t="str">
            <v>ipt_eim_a17_dir</v>
          </cell>
          <cell r="AG443" t="str">
            <v>ipt_eim_a17_in</v>
          </cell>
          <cell r="AH443" t="str">
            <v>ipt_eim_a17_out</v>
          </cell>
          <cell r="AI443" t="str">
            <v>ipt_mode</v>
          </cell>
          <cell r="AJ443" t="str">
            <v>Yes</v>
          </cell>
          <cell r="AL443" t="str">
            <v>CFG(FAST)</v>
          </cell>
          <cell r="AN443" t="str">
            <v>CFG(R0DIV6)</v>
          </cell>
          <cell r="AP443" t="str">
            <v>CFG(Disabled)</v>
          </cell>
          <cell r="AR443" t="str">
            <v>CFG(Disabled)</v>
          </cell>
          <cell r="AT443" t="str">
            <v>CFG(100KOhm PU)</v>
          </cell>
          <cell r="AV443" t="str">
            <v>CFG(Pull)</v>
          </cell>
          <cell r="AX443" t="str">
            <v>CFG(Enabled)</v>
          </cell>
          <cell r="AZ443" t="str">
            <v>NA</v>
          </cell>
          <cell r="BB443" t="str">
            <v>CFG(100MHz)</v>
          </cell>
          <cell r="BD443" t="str">
            <v>NA</v>
          </cell>
          <cell r="BF443" t="str">
            <v>NA</v>
          </cell>
          <cell r="BH443" t="str">
            <v>NA</v>
          </cell>
          <cell r="BW443">
            <v>-2692.7249999999999</v>
          </cell>
          <cell r="BX443">
            <v>1090</v>
          </cell>
          <cell r="CI443" t="str">
            <v>EIM_A17</v>
          </cell>
        </row>
        <row r="444">
          <cell r="C444" t="str">
            <v>nvcc_eim__6</v>
          </cell>
          <cell r="E444" t="str">
            <v>NOISY_POWER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NA</v>
          </cell>
          <cell r="AL444" t="str">
            <v>NA</v>
          </cell>
          <cell r="AN444" t="str">
            <v>NA</v>
          </cell>
          <cell r="AP444" t="str">
            <v>NA</v>
          </cell>
          <cell r="AR444" t="str">
            <v>NA</v>
          </cell>
          <cell r="AT444" t="str">
            <v>NA</v>
          </cell>
          <cell r="AV444" t="str">
            <v>NA</v>
          </cell>
          <cell r="AX444" t="str">
            <v>NA</v>
          </cell>
          <cell r="AZ444" t="str">
            <v>NA</v>
          </cell>
          <cell r="BB444" t="str">
            <v>NA</v>
          </cell>
          <cell r="BD444" t="str">
            <v>NA</v>
          </cell>
          <cell r="BF444" t="str">
            <v>NA</v>
          </cell>
          <cell r="BH444" t="str">
            <v>NA</v>
          </cell>
          <cell r="BW444">
            <v>-2692.7249999999999</v>
          </cell>
          <cell r="BX444">
            <v>-1213</v>
          </cell>
          <cell r="CI444" t="str">
            <v>NVCC_EIM</v>
          </cell>
        </row>
        <row r="445">
          <cell r="C445" t="str">
            <v>eim_a22</v>
          </cell>
          <cell r="E445" t="str">
            <v>GPIO</v>
          </cell>
          <cell r="I445" t="str">
            <v>weim</v>
          </cell>
          <cell r="J445" t="str">
            <v>WEIM_A[22]</v>
          </cell>
          <cell r="K445" t="str">
            <v>ipu1</v>
          </cell>
          <cell r="L445" t="str">
            <v>DISP1_DAT[17]</v>
          </cell>
          <cell r="M445" t="str">
            <v>ipu1</v>
          </cell>
          <cell r="N445" t="str">
            <v>CSI1_D[17]</v>
          </cell>
          <cell r="S445" t="str">
            <v>gpio2</v>
          </cell>
          <cell r="T445" t="str">
            <v>GPIO[16]</v>
          </cell>
          <cell r="U445" t="str">
            <v>tpsmp</v>
          </cell>
          <cell r="V445" t="str">
            <v>HDATA[0]</v>
          </cell>
          <cell r="W445" t="str">
            <v>sjc.sjc_gpucr1_reg[11]</v>
          </cell>
          <cell r="X445" t="str">
            <v>src</v>
          </cell>
          <cell r="Y445" t="str">
            <v>BT_CFG[22]</v>
          </cell>
          <cell r="Z445" t="str">
            <v>~src.system_rst_b</v>
          </cell>
          <cell r="AF445" t="str">
            <v>ipt_eim_a22_dir</v>
          </cell>
          <cell r="AG445" t="str">
            <v>ipt_eim_a22_in</v>
          </cell>
          <cell r="AH445" t="str">
            <v>ipt_eim_a22_out</v>
          </cell>
          <cell r="AI445" t="str">
            <v>ipt_mode</v>
          </cell>
          <cell r="AJ445" t="str">
            <v>Yes</v>
          </cell>
          <cell r="AL445" t="str">
            <v>CFG(FAST)</v>
          </cell>
          <cell r="AN445" t="str">
            <v>CFG(R0DIV6)</v>
          </cell>
          <cell r="AP445" t="str">
            <v>CFG(Disabled)</v>
          </cell>
          <cell r="AR445" t="str">
            <v>CFG(Disabled)</v>
          </cell>
          <cell r="AT445" t="str">
            <v>CFG(100KOhm PU)</v>
          </cell>
          <cell r="AV445" t="str">
            <v>CFG(Pull)</v>
          </cell>
          <cell r="AX445" t="str">
            <v>CFG(Enabled)</v>
          </cell>
          <cell r="AZ445" t="str">
            <v>NA</v>
          </cell>
          <cell r="BB445" t="str">
            <v>CFG(100MHz)</v>
          </cell>
          <cell r="BD445" t="str">
            <v>NA</v>
          </cell>
          <cell r="BF445" t="str">
            <v>NA</v>
          </cell>
          <cell r="BH445" t="str">
            <v>NA</v>
          </cell>
          <cell r="BW445">
            <v>-2692.7249999999999</v>
          </cell>
          <cell r="BX445">
            <v>1184</v>
          </cell>
          <cell r="CI445" t="str">
            <v>EIM_A22</v>
          </cell>
        </row>
        <row r="446">
          <cell r="C446" t="str">
            <v>eim_d26</v>
          </cell>
          <cell r="E446" t="str">
            <v>GPIO</v>
          </cell>
          <cell r="I446" t="str">
            <v>weim</v>
          </cell>
          <cell r="J446" t="str">
            <v>WEIM_D[26]</v>
          </cell>
          <cell r="K446" t="str">
            <v>ipu1</v>
          </cell>
          <cell r="L446" t="str">
            <v>DI1_PIN11</v>
          </cell>
          <cell r="M446" t="str">
            <v>ipu1</v>
          </cell>
          <cell r="N446" t="str">
            <v>CSI0_D[1]</v>
          </cell>
          <cell r="O446" t="str">
            <v>ipu1</v>
          </cell>
          <cell r="P446" t="str">
            <v>CSI1_D[14]</v>
          </cell>
          <cell r="Q446" t="str">
            <v>uart2</v>
          </cell>
          <cell r="R446" t="str">
            <v>TXD_MUX</v>
          </cell>
          <cell r="S446" t="str">
            <v>gpio3</v>
          </cell>
          <cell r="T446" t="str">
            <v>GPIO[26]</v>
          </cell>
          <cell r="U446" t="str">
            <v>ipu1</v>
          </cell>
          <cell r="V446" t="str">
            <v>SISG[2]</v>
          </cell>
          <cell r="X446" t="str">
            <v>ipu1</v>
          </cell>
          <cell r="Y446" t="str">
            <v>DISP1_DAT[22]</v>
          </cell>
          <cell r="AF446" t="str">
            <v>ipt_eim_d26_dir</v>
          </cell>
          <cell r="AG446" t="str">
            <v>ipt_eim_d26_in</v>
          </cell>
          <cell r="AH446" t="str">
            <v>ipt_eim_d26_out</v>
          </cell>
          <cell r="AI446" t="str">
            <v>ipt_mode</v>
          </cell>
          <cell r="AJ446" t="str">
            <v>Yes</v>
          </cell>
          <cell r="AL446" t="str">
            <v>CFG(SLOW)</v>
          </cell>
          <cell r="AN446" t="str">
            <v>CFG(R0DIV6)</v>
          </cell>
          <cell r="AP446" t="str">
            <v>CFG(Disabled)</v>
          </cell>
          <cell r="AR446" t="str">
            <v>CFG(Enabled)</v>
          </cell>
          <cell r="AT446" t="str">
            <v>CFG(100KOhm PU)</v>
          </cell>
          <cell r="AV446" t="str">
            <v>CFG(Pull)</v>
          </cell>
          <cell r="AX446" t="str">
            <v>CFG(Enabled)</v>
          </cell>
          <cell r="AZ446" t="str">
            <v>NA</v>
          </cell>
          <cell r="BB446" t="str">
            <v>CFG(100MHz)</v>
          </cell>
          <cell r="BD446" t="str">
            <v>NA</v>
          </cell>
          <cell r="BF446" t="str">
            <v>NA</v>
          </cell>
          <cell r="BH446" t="str">
            <v>NA</v>
          </cell>
          <cell r="BW446">
            <v>-2692.7249999999999</v>
          </cell>
          <cell r="BX446">
            <v>-1166</v>
          </cell>
          <cell r="CI446" t="str">
            <v>EIM_D26</v>
          </cell>
        </row>
        <row r="447">
          <cell r="C447" t="str">
            <v>eim_d28</v>
          </cell>
          <cell r="E447" t="str">
            <v>GPIO</v>
          </cell>
          <cell r="I447" t="str">
            <v>weim</v>
          </cell>
          <cell r="J447" t="str">
            <v>WEIM_D[28]</v>
          </cell>
          <cell r="K447" t="str">
            <v>i2c1</v>
          </cell>
          <cell r="L447" t="str">
            <v>SDA</v>
          </cell>
          <cell r="M447" t="str">
            <v>ecspi4</v>
          </cell>
          <cell r="N447" t="str">
            <v>MOSI</v>
          </cell>
          <cell r="O447" t="str">
            <v>ipu1</v>
          </cell>
          <cell r="P447" t="str">
            <v>CSI1_D[12]</v>
          </cell>
          <cell r="Q447" t="str">
            <v>uart2</v>
          </cell>
          <cell r="R447" t="str">
            <v>CTS</v>
          </cell>
          <cell r="S447" t="str">
            <v>gpio3</v>
          </cell>
          <cell r="T447" t="str">
            <v>GPIO[28]</v>
          </cell>
          <cell r="U447" t="str">
            <v>ipu1</v>
          </cell>
          <cell r="V447" t="str">
            <v>EXT_TRIG</v>
          </cell>
          <cell r="X447" t="str">
            <v>ipu1</v>
          </cell>
          <cell r="Y447" t="str">
            <v>DI0_PIN13</v>
          </cell>
          <cell r="AF447" t="str">
            <v>ipt_eim_d28_dir</v>
          </cell>
          <cell r="AG447" t="str">
            <v>ipt_eim_d28_in</v>
          </cell>
          <cell r="AH447" t="str">
            <v>ipt_eim_d28_out</v>
          </cell>
          <cell r="AI447" t="str">
            <v>ipt_mode</v>
          </cell>
          <cell r="AJ447" t="str">
            <v>Yes</v>
          </cell>
          <cell r="AL447" t="str">
            <v>CFG(SLOW)</v>
          </cell>
          <cell r="AN447" t="str">
            <v>CFG(R0DIV6)</v>
          </cell>
          <cell r="AP447" t="str">
            <v>CFG(Disabled)</v>
          </cell>
          <cell r="AR447" t="str">
            <v>CFG(Enabled)</v>
          </cell>
          <cell r="AT447" t="str">
            <v>CFG(100KOhm PU)</v>
          </cell>
          <cell r="AV447" t="str">
            <v>CFG(Pull)</v>
          </cell>
          <cell r="AX447" t="str">
            <v>CFG(Enabled)</v>
          </cell>
          <cell r="AZ447" t="str">
            <v>NA</v>
          </cell>
          <cell r="BB447" t="str">
            <v>CFG(100MHz)</v>
          </cell>
          <cell r="BD447" t="str">
            <v>NA</v>
          </cell>
          <cell r="BF447" t="str">
            <v>NA</v>
          </cell>
          <cell r="BH447" t="str">
            <v>NA</v>
          </cell>
          <cell r="BW447">
            <v>-2692.7249999999999</v>
          </cell>
          <cell r="BX447">
            <v>-1307</v>
          </cell>
          <cell r="CI447" t="str">
            <v>EIM_D28</v>
          </cell>
        </row>
        <row r="448">
          <cell r="C448" t="str">
            <v>nvcc_eim__7</v>
          </cell>
          <cell r="E448" t="str">
            <v>NOISY_POWER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NA</v>
          </cell>
          <cell r="AL448" t="str">
            <v>NA</v>
          </cell>
          <cell r="AN448" t="str">
            <v>NA</v>
          </cell>
          <cell r="AP448" t="str">
            <v>NA</v>
          </cell>
          <cell r="AR448" t="str">
            <v>NA</v>
          </cell>
          <cell r="AT448" t="str">
            <v>NA</v>
          </cell>
          <cell r="AV448" t="str">
            <v>NA</v>
          </cell>
          <cell r="AX448" t="str">
            <v>NA</v>
          </cell>
          <cell r="AZ448" t="str">
            <v>NA</v>
          </cell>
          <cell r="BB448" t="str">
            <v>NA</v>
          </cell>
          <cell r="BD448" t="str">
            <v>NA</v>
          </cell>
          <cell r="BF448" t="str">
            <v>NA</v>
          </cell>
          <cell r="BH448" t="str">
            <v>NA</v>
          </cell>
          <cell r="BW448">
            <v>-2692.7249999999999</v>
          </cell>
          <cell r="BX448">
            <v>-1213</v>
          </cell>
          <cell r="CI448" t="str">
            <v>NVCC_EIM</v>
          </cell>
        </row>
        <row r="449">
          <cell r="C449" t="str">
            <v>eim_d30</v>
          </cell>
          <cell r="E449" t="str">
            <v>GPIO</v>
          </cell>
          <cell r="I449" t="str">
            <v>weim</v>
          </cell>
          <cell r="J449" t="str">
            <v>WEIM_D[30]</v>
          </cell>
          <cell r="K449" t="str">
            <v>ipu1</v>
          </cell>
          <cell r="L449" t="str">
            <v>DISP1_DAT[21]</v>
          </cell>
          <cell r="M449" t="str">
            <v>ipu1</v>
          </cell>
          <cell r="N449" t="str">
            <v>DI0_PIN11</v>
          </cell>
          <cell r="O449" t="str">
            <v>ipu1</v>
          </cell>
          <cell r="P449" t="str">
            <v>CSI0_D[3]</v>
          </cell>
          <cell r="Q449" t="str">
            <v>uart3</v>
          </cell>
          <cell r="R449" t="str">
            <v>CTS</v>
          </cell>
          <cell r="S449" t="str">
            <v>gpio3</v>
          </cell>
          <cell r="T449" t="str">
            <v>GPIO[30]</v>
          </cell>
          <cell r="U449" t="str">
            <v>usboh3</v>
          </cell>
          <cell r="V449" t="str">
            <v>USBH1_OC</v>
          </cell>
          <cell r="X449" t="str">
            <v>pl301_sim_mx6dl_per1</v>
          </cell>
          <cell r="Y449" t="str">
            <v>HPROT[0]</v>
          </cell>
          <cell r="Z449" t="str">
            <v>sjc.sjc_gpucr1_reg[11]</v>
          </cell>
          <cell r="AF449" t="str">
            <v>ipt_eim_d30_dir</v>
          </cell>
          <cell r="AG449" t="str">
            <v>ipt_eim_d30_in</v>
          </cell>
          <cell r="AH449" t="str">
            <v>ipt_eim_d30_out</v>
          </cell>
          <cell r="AI449" t="str">
            <v>ipt_mode</v>
          </cell>
          <cell r="AJ449" t="str">
            <v>Yes</v>
          </cell>
          <cell r="AL449" t="str">
            <v>CFG(SLOW)</v>
          </cell>
          <cell r="AN449" t="str">
            <v>CFG(R0DIV6)</v>
          </cell>
          <cell r="AP449" t="str">
            <v>CFG(Disabled)</v>
          </cell>
          <cell r="AR449" t="str">
            <v>CFG(Enabled)</v>
          </cell>
          <cell r="AT449" t="str">
            <v>CFG(100KOhm PU)</v>
          </cell>
          <cell r="AV449" t="str">
            <v>CFG(Pull)</v>
          </cell>
          <cell r="AX449" t="str">
            <v>CFG(Enabled)</v>
          </cell>
          <cell r="AZ449" t="str">
            <v>NA</v>
          </cell>
          <cell r="BB449" t="str">
            <v>CFG(100MHz)</v>
          </cell>
          <cell r="BD449" t="str">
            <v>NA</v>
          </cell>
          <cell r="BF449" t="str">
            <v>NA</v>
          </cell>
          <cell r="BH449" t="str">
            <v>NA</v>
          </cell>
          <cell r="BW449">
            <v>-2692.7249999999999</v>
          </cell>
          <cell r="BX449">
            <v>-1401</v>
          </cell>
          <cell r="CI449" t="str">
            <v>EIM_D30</v>
          </cell>
        </row>
        <row r="450">
          <cell r="C450" t="str">
            <v>eim_d23</v>
          </cell>
          <cell r="E450" t="str">
            <v>GPIO</v>
          </cell>
          <cell r="I450" t="str">
            <v>weim</v>
          </cell>
          <cell r="J450" t="str">
            <v>WEIM_D[23]</v>
          </cell>
          <cell r="K450" t="str">
            <v>ipu1</v>
          </cell>
          <cell r="L450" t="str">
            <v>DI0_D0_CS</v>
          </cell>
          <cell r="M450" t="str">
            <v>uart3</v>
          </cell>
          <cell r="N450" t="str">
            <v>CTS</v>
          </cell>
          <cell r="O450" t="str">
            <v>uart1</v>
          </cell>
          <cell r="P450" t="str">
            <v>DCD</v>
          </cell>
          <cell r="Q450" t="str">
            <v>ipu1</v>
          </cell>
          <cell r="R450" t="str">
            <v>CSI1_DATA_EN</v>
          </cell>
          <cell r="S450" t="str">
            <v>gpio3</v>
          </cell>
          <cell r="T450" t="str">
            <v>GPIO[23]</v>
          </cell>
          <cell r="U450" t="str">
            <v>ipu1</v>
          </cell>
          <cell r="V450" t="str">
            <v>DI1_PIN2</v>
          </cell>
          <cell r="X450" t="str">
            <v>ipu1</v>
          </cell>
          <cell r="Y450" t="str">
            <v>DI1_PIN14</v>
          </cell>
          <cell r="AF450" t="str">
            <v>ipt_eim_d23_dir</v>
          </cell>
          <cell r="AG450" t="str">
            <v>ipt_eim_d23_in</v>
          </cell>
          <cell r="AH450" t="str">
            <v>ipt_eim_d23_out</v>
          </cell>
          <cell r="AI450" t="str">
            <v>ipt_mode</v>
          </cell>
          <cell r="AJ450" t="str">
            <v>Yes</v>
          </cell>
          <cell r="AL450" t="str">
            <v>CFG(SLOW)</v>
          </cell>
          <cell r="AN450" t="str">
            <v>CFG(R0DIV6)</v>
          </cell>
          <cell r="AP450" t="str">
            <v>CFG(Disabled)</v>
          </cell>
          <cell r="AR450" t="str">
            <v>CFG(Enabled)</v>
          </cell>
          <cell r="AT450" t="str">
            <v>CFG(100KOhm PU)</v>
          </cell>
          <cell r="AV450" t="str">
            <v>CFG(Pull)</v>
          </cell>
          <cell r="AX450" t="str">
            <v>CFG(Enabled)</v>
          </cell>
          <cell r="AZ450" t="str">
            <v>NA</v>
          </cell>
          <cell r="BB450" t="str">
            <v>CFG(100MHz)</v>
          </cell>
          <cell r="BD450" t="str">
            <v>NA</v>
          </cell>
          <cell r="BF450" t="str">
            <v>NA</v>
          </cell>
          <cell r="BH450" t="str">
            <v>NA</v>
          </cell>
          <cell r="BW450">
            <v>-2692.7249999999999</v>
          </cell>
          <cell r="BX450">
            <v>-555</v>
          </cell>
          <cell r="CI450" t="str">
            <v>EIM_D23</v>
          </cell>
        </row>
        <row r="451">
          <cell r="C451" t="str">
            <v>eim_d31</v>
          </cell>
          <cell r="E451" t="str">
            <v>GPIO</v>
          </cell>
          <cell r="I451" t="str">
            <v>weim</v>
          </cell>
          <cell r="J451" t="str">
            <v>WEIM_D[31]</v>
          </cell>
          <cell r="K451" t="str">
            <v>ipu1</v>
          </cell>
          <cell r="L451" t="str">
            <v>DISP1_DAT[20]</v>
          </cell>
          <cell r="M451" t="str">
            <v>ipu1</v>
          </cell>
          <cell r="N451" t="str">
            <v>DI0_PIN12</v>
          </cell>
          <cell r="O451" t="str">
            <v>ipu1</v>
          </cell>
          <cell r="P451" t="str">
            <v>CSI0_D[2]</v>
          </cell>
          <cell r="Q451" t="str">
            <v>uart3</v>
          </cell>
          <cell r="R451" t="str">
            <v>RTS</v>
          </cell>
          <cell r="S451" t="str">
            <v>gpio3</v>
          </cell>
          <cell r="T451" t="str">
            <v>GPIO[31]</v>
          </cell>
          <cell r="U451" t="str">
            <v>usboh3</v>
          </cell>
          <cell r="V451" t="str">
            <v>USBH1_PWR</v>
          </cell>
          <cell r="X451" t="str">
            <v>pl301_sim_mx6dl_per1</v>
          </cell>
          <cell r="Y451" t="str">
            <v>HPROT[1]</v>
          </cell>
          <cell r="Z451" t="str">
            <v>sjc.sjc_gpucr1_reg[11]</v>
          </cell>
          <cell r="AF451" t="str">
            <v>ipt_eim_d31_dir</v>
          </cell>
          <cell r="AG451" t="str">
            <v>ipt_eim_d31_in</v>
          </cell>
          <cell r="AH451" t="str">
            <v>ipt_eim_d31_out</v>
          </cell>
          <cell r="AI451" t="str">
            <v>ipt_mode</v>
          </cell>
          <cell r="AJ451" t="str">
            <v>Yes</v>
          </cell>
          <cell r="AL451" t="str">
            <v>CFG(SLOW)</v>
          </cell>
          <cell r="AN451" t="str">
            <v>CFG(R0DIV6)</v>
          </cell>
          <cell r="AP451" t="str">
            <v>CFG(Disabled)</v>
          </cell>
          <cell r="AR451" t="str">
            <v>CFG(Enabled)</v>
          </cell>
          <cell r="AT451" t="str">
            <v>CFG(100KOhm PD)</v>
          </cell>
          <cell r="AV451" t="str">
            <v>CFG(Pull)</v>
          </cell>
          <cell r="AX451" t="str">
            <v>CFG(Enabled)</v>
          </cell>
          <cell r="AZ451" t="str">
            <v>NA</v>
          </cell>
          <cell r="BB451" t="str">
            <v>CFG(100MHz)</v>
          </cell>
          <cell r="BD451" t="str">
            <v>NA</v>
          </cell>
          <cell r="BF451" t="str">
            <v>NA</v>
          </cell>
          <cell r="BH451" t="str">
            <v>NA</v>
          </cell>
          <cell r="BW451">
            <v>-2692.7249999999999</v>
          </cell>
          <cell r="BX451">
            <v>-696</v>
          </cell>
          <cell r="CI451" t="str">
            <v>EIM_D31</v>
          </cell>
        </row>
        <row r="452">
          <cell r="C452" t="str">
            <v>eim_d18</v>
          </cell>
          <cell r="E452" t="str">
            <v>GPIO</v>
          </cell>
          <cell r="I452" t="str">
            <v>weim</v>
          </cell>
          <cell r="J452" t="str">
            <v>WEIM_D[18]</v>
          </cell>
          <cell r="K452" t="str">
            <v>ecspi1</v>
          </cell>
          <cell r="L452" t="str">
            <v>MOSI</v>
          </cell>
          <cell r="M452" t="str">
            <v>ipu1</v>
          </cell>
          <cell r="N452" t="str">
            <v>DI0_PIN7</v>
          </cell>
          <cell r="O452" t="str">
            <v>ipu1</v>
          </cell>
          <cell r="P452" t="str">
            <v>CSI1_D[17]</v>
          </cell>
          <cell r="Q452" t="str">
            <v>ipu1</v>
          </cell>
          <cell r="R452" t="str">
            <v>DI1_D0_CS</v>
          </cell>
          <cell r="S452" t="str">
            <v>gpio3</v>
          </cell>
          <cell r="T452" t="str">
            <v>GPIO[18]</v>
          </cell>
          <cell r="U452" t="str">
            <v>i2c3</v>
          </cell>
          <cell r="V452" t="str">
            <v>SDA</v>
          </cell>
          <cell r="X452" t="str">
            <v>pl301_sim_mx6dl_per1</v>
          </cell>
          <cell r="Y452" t="str">
            <v>HBURST[2]</v>
          </cell>
          <cell r="Z452" t="str">
            <v>sjc.sjc_gpucr1_reg[11]</v>
          </cell>
          <cell r="AF452" t="str">
            <v>ipt_eim_d18_dir</v>
          </cell>
          <cell r="AG452" t="str">
            <v>ipt_eim_d18_in</v>
          </cell>
          <cell r="AH452" t="str">
            <v>ipt_eim_d18_out</v>
          </cell>
          <cell r="AI452" t="str">
            <v>ipt_mode</v>
          </cell>
          <cell r="AJ452" t="str">
            <v>Yes</v>
          </cell>
          <cell r="AL452" t="str">
            <v>CFG(SLOW)</v>
          </cell>
          <cell r="AN452" t="str">
            <v>CFG(R0DIV6)</v>
          </cell>
          <cell r="AP452" t="str">
            <v>CFG(Disabled)</v>
          </cell>
          <cell r="AR452" t="str">
            <v>CFG(Enabled)</v>
          </cell>
          <cell r="AT452" t="str">
            <v>CFG(100KOhm PU)</v>
          </cell>
          <cell r="AV452" t="str">
            <v>CFG(Pull)</v>
          </cell>
          <cell r="AX452" t="str">
            <v>CFG(Enabled)</v>
          </cell>
          <cell r="AZ452" t="str">
            <v>NA</v>
          </cell>
          <cell r="BB452" t="str">
            <v>CFG(100MHz)</v>
          </cell>
          <cell r="BD452" t="str">
            <v>NA</v>
          </cell>
          <cell r="BF452" t="str">
            <v>NA</v>
          </cell>
          <cell r="BH452" t="str">
            <v>NA</v>
          </cell>
          <cell r="BW452">
            <v>-2692.7249999999999</v>
          </cell>
          <cell r="BX452">
            <v>-461</v>
          </cell>
          <cell r="CI452" t="str">
            <v>EIM_D18</v>
          </cell>
        </row>
        <row r="453">
          <cell r="C453" t="str">
            <v>eim_d25</v>
          </cell>
          <cell r="E453" t="str">
            <v>GPIO</v>
          </cell>
          <cell r="I453" t="str">
            <v>weim</v>
          </cell>
          <cell r="J453" t="str">
            <v>WEIM_D[25]</v>
          </cell>
          <cell r="K453" t="str">
            <v>ecspi4</v>
          </cell>
          <cell r="L453" t="str">
            <v>SS3</v>
          </cell>
          <cell r="M453" t="str">
            <v>uart3</v>
          </cell>
          <cell r="N453" t="str">
            <v>RXD_MUX</v>
          </cell>
          <cell r="O453" t="str">
            <v>ecspi1</v>
          </cell>
          <cell r="P453" t="str">
            <v>SS3</v>
          </cell>
          <cell r="Q453" t="str">
            <v>ecspi2</v>
          </cell>
          <cell r="R453" t="str">
            <v>SS3</v>
          </cell>
          <cell r="S453" t="str">
            <v>gpio3</v>
          </cell>
          <cell r="T453" t="str">
            <v>GPIO[25]</v>
          </cell>
          <cell r="U453" t="str">
            <v>audmux</v>
          </cell>
          <cell r="V453" t="str">
            <v>AUD5_RXC</v>
          </cell>
          <cell r="X453" t="str">
            <v>uart1</v>
          </cell>
          <cell r="Y453" t="str">
            <v>DSR</v>
          </cell>
          <cell r="AF453" t="str">
            <v>ipt_eim_d25_dir</v>
          </cell>
          <cell r="AG453" t="str">
            <v>ipt_eim_d25_in</v>
          </cell>
          <cell r="AH453" t="str">
            <v>ipt_eim_d25_out</v>
          </cell>
          <cell r="AI453" t="str">
            <v>ipt_mode</v>
          </cell>
          <cell r="AJ453" t="str">
            <v>Yes</v>
          </cell>
          <cell r="AL453" t="str">
            <v>CFG(SLOW)</v>
          </cell>
          <cell r="AN453" t="str">
            <v>CFG(R0DIV6)</v>
          </cell>
          <cell r="AP453" t="str">
            <v>CFG(Disabled)</v>
          </cell>
          <cell r="AR453" t="str">
            <v>CFG(Enabled)</v>
          </cell>
          <cell r="AT453" t="str">
            <v>CFG(100KOhm PU)</v>
          </cell>
          <cell r="AV453" t="str">
            <v>CFG(Pull)</v>
          </cell>
          <cell r="AX453" t="str">
            <v>CFG(Enabled)</v>
          </cell>
          <cell r="AZ453" t="str">
            <v>NA</v>
          </cell>
          <cell r="BB453" t="str">
            <v>CFG(100MHz)</v>
          </cell>
          <cell r="BD453" t="str">
            <v>NA</v>
          </cell>
          <cell r="BF453" t="str">
            <v>NA</v>
          </cell>
          <cell r="BH453" t="str">
            <v>NA</v>
          </cell>
          <cell r="BW453">
            <v>-2692.7249999999999</v>
          </cell>
          <cell r="BX453">
            <v>-1119</v>
          </cell>
          <cell r="CI453" t="str">
            <v>EIM_D25</v>
          </cell>
        </row>
        <row r="454">
          <cell r="C454" t="str">
            <v>nvcc_eim__8</v>
          </cell>
          <cell r="E454" t="str">
            <v>NOISY_POWER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 t="str">
            <v>NA</v>
          </cell>
          <cell r="AL454" t="str">
            <v>NA</v>
          </cell>
          <cell r="AN454" t="str">
            <v>NA</v>
          </cell>
          <cell r="AP454" t="str">
            <v>NA</v>
          </cell>
          <cell r="AR454" t="str">
            <v>NA</v>
          </cell>
          <cell r="AT454" t="str">
            <v>NA</v>
          </cell>
          <cell r="AV454" t="str">
            <v>NA</v>
          </cell>
          <cell r="AX454" t="str">
            <v>NA</v>
          </cell>
          <cell r="AZ454" t="str">
            <v>NA</v>
          </cell>
          <cell r="BB454" t="str">
            <v>NA</v>
          </cell>
          <cell r="BD454" t="str">
            <v>NA</v>
          </cell>
          <cell r="BF454" t="str">
            <v>NA</v>
          </cell>
          <cell r="BH454" t="str">
            <v>NA</v>
          </cell>
          <cell r="BW454">
            <v>-2692.7249999999999</v>
          </cell>
          <cell r="BX454">
            <v>-1213</v>
          </cell>
          <cell r="CI454" t="str">
            <v>NVCC_EIM</v>
          </cell>
        </row>
        <row r="455">
          <cell r="C455" t="str">
            <v>eim_eb3</v>
          </cell>
          <cell r="E455" t="str">
            <v>GPIO</v>
          </cell>
          <cell r="I455" t="str">
            <v>weim</v>
          </cell>
          <cell r="J455" t="str">
            <v>WEIM_EB[3]</v>
          </cell>
          <cell r="K455" t="str">
            <v>ecspi4</v>
          </cell>
          <cell r="L455" t="str">
            <v>RDY</v>
          </cell>
          <cell r="M455" t="str">
            <v>uart3</v>
          </cell>
          <cell r="N455" t="str">
            <v>RTS</v>
          </cell>
          <cell r="O455" t="str">
            <v>uart1</v>
          </cell>
          <cell r="P455" t="str">
            <v>RI</v>
          </cell>
          <cell r="Q455" t="str">
            <v>ipu1</v>
          </cell>
          <cell r="R455" t="str">
            <v>CSI1_HSYNC</v>
          </cell>
          <cell r="S455" t="str">
            <v>gpio2</v>
          </cell>
          <cell r="T455" t="str">
            <v>GPIO[31]</v>
          </cell>
          <cell r="U455" t="str">
            <v>ipu1</v>
          </cell>
          <cell r="V455" t="str">
            <v>DI1_PIN3</v>
          </cell>
          <cell r="X455" t="str">
            <v>src</v>
          </cell>
          <cell r="Y455" t="str">
            <v>BT_CFG[31]</v>
          </cell>
          <cell r="Z455" t="str">
            <v>~src.system_rst_b</v>
          </cell>
          <cell r="AF455" t="str">
            <v>ipt_eim_eb3_dir</v>
          </cell>
          <cell r="AG455" t="str">
            <v>ipt_eim_eb3_in</v>
          </cell>
          <cell r="AH455" t="str">
            <v>ipt_eim_eb3_out</v>
          </cell>
          <cell r="AI455" t="str">
            <v>ipt_mode</v>
          </cell>
          <cell r="AJ455" t="str">
            <v>Yes</v>
          </cell>
          <cell r="AL455" t="str">
            <v>CFG(SLOW)</v>
          </cell>
          <cell r="AN455" t="str">
            <v>CFG(R0DIV6)</v>
          </cell>
          <cell r="AP455" t="str">
            <v>CFG(Disabled)</v>
          </cell>
          <cell r="AR455" t="str">
            <v>CFG(Enabled)</v>
          </cell>
          <cell r="AT455" t="str">
            <v>CFG(100KOhm PU)</v>
          </cell>
          <cell r="AV455" t="str">
            <v>CFG(Pull)</v>
          </cell>
          <cell r="AX455" t="str">
            <v>CFG(Enabled)</v>
          </cell>
          <cell r="AZ455" t="str">
            <v>NA</v>
          </cell>
          <cell r="BB455" t="str">
            <v>CFG(100MHz)</v>
          </cell>
          <cell r="BD455" t="str">
            <v>NA</v>
          </cell>
          <cell r="BF455" t="str">
            <v>NA</v>
          </cell>
          <cell r="BH455" t="str">
            <v>NA</v>
          </cell>
          <cell r="BW455">
            <v>-2692.7249999999999</v>
          </cell>
          <cell r="BX455">
            <v>-85</v>
          </cell>
          <cell r="CI455" t="str">
            <v>EIM_EB3</v>
          </cell>
        </row>
        <row r="456">
          <cell r="C456" t="str">
            <v>eim_d16</v>
          </cell>
          <cell r="E456" t="str">
            <v>GPIO</v>
          </cell>
          <cell r="I456" t="str">
            <v>weim</v>
          </cell>
          <cell r="J456" t="str">
            <v>WEIM_D[16]</v>
          </cell>
          <cell r="K456" t="str">
            <v>ecspi1</v>
          </cell>
          <cell r="L456" t="str">
            <v>SCLK</v>
          </cell>
          <cell r="M456" t="str">
            <v>ipu1</v>
          </cell>
          <cell r="N456" t="str">
            <v>DI0_PIN5</v>
          </cell>
          <cell r="O456" t="str">
            <v>ipu1</v>
          </cell>
          <cell r="P456" t="str">
            <v>CSI1_D[18]</v>
          </cell>
          <cell r="Q456" t="str">
            <v>hdmi_tx</v>
          </cell>
          <cell r="R456" t="str">
            <v>DDC_SDA</v>
          </cell>
          <cell r="S456" t="str">
            <v>gpio3</v>
          </cell>
          <cell r="T456" t="str">
            <v>GPIO[16]</v>
          </cell>
          <cell r="U456" t="str">
            <v>i2c2</v>
          </cell>
          <cell r="V456" t="str">
            <v>SDA</v>
          </cell>
          <cell r="X456" t="str">
            <v>tpsmp</v>
          </cell>
          <cell r="Y456" t="str">
            <v>HTRANS[0]</v>
          </cell>
          <cell r="Z456" t="str">
            <v>sjc.sjc_gpucr1_reg[11]</v>
          </cell>
          <cell r="AF456" t="str">
            <v>ipt_eim_d16_dir</v>
          </cell>
          <cell r="AG456" t="str">
            <v>ipt_eim_d16_in</v>
          </cell>
          <cell r="AH456" t="str">
            <v>ipt_eim_d16_out</v>
          </cell>
          <cell r="AI456" t="str">
            <v>ipt_mode</v>
          </cell>
          <cell r="AJ456" t="str">
            <v>Yes</v>
          </cell>
          <cell r="AL456" t="str">
            <v>CFG(SLOW)</v>
          </cell>
          <cell r="AN456" t="str">
            <v>CFG(R0DIV6)</v>
          </cell>
          <cell r="AP456" t="str">
            <v>CFG(Disabled)</v>
          </cell>
          <cell r="AR456" t="str">
            <v>CFG(Enabled)</v>
          </cell>
          <cell r="AT456" t="str">
            <v>CFG(100KOhm PU)</v>
          </cell>
          <cell r="AV456" t="str">
            <v>CFG(Pull)</v>
          </cell>
          <cell r="AX456" t="str">
            <v>CFG(Enabled)</v>
          </cell>
          <cell r="AZ456" t="str">
            <v>NA</v>
          </cell>
          <cell r="BB456" t="str">
            <v>CFG(100MHz)</v>
          </cell>
          <cell r="BD456" t="str">
            <v>NA</v>
          </cell>
          <cell r="BF456" t="str">
            <v>NA</v>
          </cell>
          <cell r="BH456" t="str">
            <v>NA</v>
          </cell>
          <cell r="BW456">
            <v>-2692.7249999999999</v>
          </cell>
          <cell r="BX456">
            <v>-132</v>
          </cell>
          <cell r="CI456" t="str">
            <v>EIM_D16</v>
          </cell>
        </row>
        <row r="457">
          <cell r="C457" t="str">
            <v>eim_d29</v>
          </cell>
          <cell r="E457" t="str">
            <v>GPIO</v>
          </cell>
          <cell r="I457" t="str">
            <v>weim</v>
          </cell>
          <cell r="J457" t="str">
            <v>WEIM_D[29]</v>
          </cell>
          <cell r="K457" t="str">
            <v>ipu1</v>
          </cell>
          <cell r="L457" t="str">
            <v>DI1_PIN15</v>
          </cell>
          <cell r="M457" t="str">
            <v>ecspi4</v>
          </cell>
          <cell r="N457" t="str">
            <v>SS0</v>
          </cell>
          <cell r="Q457" t="str">
            <v>uart2</v>
          </cell>
          <cell r="R457" t="str">
            <v>RTS</v>
          </cell>
          <cell r="S457" t="str">
            <v>gpio3</v>
          </cell>
          <cell r="T457" t="str">
            <v>GPIO[29]</v>
          </cell>
          <cell r="U457" t="str">
            <v>ipu1</v>
          </cell>
          <cell r="V457" t="str">
            <v>CSI1_VSYNC</v>
          </cell>
          <cell r="X457" t="str">
            <v>ipu1</v>
          </cell>
          <cell r="Y457" t="str">
            <v>DI0_PIN14</v>
          </cell>
          <cell r="AF457" t="str">
            <v>ipt_eim_d29_dir</v>
          </cell>
          <cell r="AG457" t="str">
            <v>ipt_eim_d29_in</v>
          </cell>
          <cell r="AH457" t="str">
            <v>ipt_eim_d29_out</v>
          </cell>
          <cell r="AI457" t="str">
            <v>ipt_mode</v>
          </cell>
          <cell r="AJ457" t="str">
            <v>Yes</v>
          </cell>
          <cell r="AL457" t="str">
            <v>CFG(SLOW)</v>
          </cell>
          <cell r="AN457" t="str">
            <v>CFG(R0DIV6)</v>
          </cell>
          <cell r="AP457" t="str">
            <v>CFG(Disabled)</v>
          </cell>
          <cell r="AR457" t="str">
            <v>CFG(Enabled)</v>
          </cell>
          <cell r="AT457" t="str">
            <v>CFG(100KOhm PU)</v>
          </cell>
          <cell r="AV457" t="str">
            <v>CFG(Pull)</v>
          </cell>
          <cell r="AX457" t="str">
            <v>CFG(Enabled)</v>
          </cell>
          <cell r="AZ457" t="str">
            <v>NA</v>
          </cell>
          <cell r="BB457" t="str">
            <v>CFG(100MHz)</v>
          </cell>
          <cell r="BD457" t="str">
            <v>NA</v>
          </cell>
          <cell r="BF457" t="str">
            <v>NA</v>
          </cell>
          <cell r="BH457" t="str">
            <v>NA</v>
          </cell>
          <cell r="BW457">
            <v>-2692.7249999999999</v>
          </cell>
          <cell r="BX457">
            <v>-1354</v>
          </cell>
          <cell r="CI457" t="str">
            <v>EIM_D29</v>
          </cell>
        </row>
        <row r="458">
          <cell r="C458" t="str">
            <v>eim_d27</v>
          </cell>
          <cell r="E458" t="str">
            <v>GPIO</v>
          </cell>
          <cell r="I458" t="str">
            <v>weim</v>
          </cell>
          <cell r="J458" t="str">
            <v>WEIM_D[27]</v>
          </cell>
          <cell r="K458" t="str">
            <v>ipu1</v>
          </cell>
          <cell r="L458" t="str">
            <v>DI1_PIN13</v>
          </cell>
          <cell r="M458" t="str">
            <v>ipu1</v>
          </cell>
          <cell r="N458" t="str">
            <v>CSI0_D[0]</v>
          </cell>
          <cell r="O458" t="str">
            <v>ipu1</v>
          </cell>
          <cell r="P458" t="str">
            <v>CSI1_D[13]</v>
          </cell>
          <cell r="Q458" t="str">
            <v>uart2</v>
          </cell>
          <cell r="R458" t="str">
            <v>RXD_MUX</v>
          </cell>
          <cell r="S458" t="str">
            <v>gpio3</v>
          </cell>
          <cell r="T458" t="str">
            <v>GPIO[27]</v>
          </cell>
          <cell r="U458" t="str">
            <v>ipu1</v>
          </cell>
          <cell r="V458" t="str">
            <v>SISG[3]</v>
          </cell>
          <cell r="X458" t="str">
            <v>ipu1</v>
          </cell>
          <cell r="Y458" t="str">
            <v>DISP1_DAT[23]</v>
          </cell>
          <cell r="AF458" t="str">
            <v>ipt_eim_d27_dir</v>
          </cell>
          <cell r="AG458" t="str">
            <v>ipt_eim_d27_in</v>
          </cell>
          <cell r="AH458" t="str">
            <v>ipt_eim_d27_out</v>
          </cell>
          <cell r="AI458" t="str">
            <v>ipt_mode</v>
          </cell>
          <cell r="AJ458" t="str">
            <v>Yes</v>
          </cell>
          <cell r="AL458" t="str">
            <v>CFG(SLOW)</v>
          </cell>
          <cell r="AN458" t="str">
            <v>CFG(R0DIV6)</v>
          </cell>
          <cell r="AP458" t="str">
            <v>CFG(Disabled)</v>
          </cell>
          <cell r="AR458" t="str">
            <v>CFG(Enabled)</v>
          </cell>
          <cell r="AT458" t="str">
            <v>CFG(100KOhm PU)</v>
          </cell>
          <cell r="AV458" t="str">
            <v>CFG(Pull)</v>
          </cell>
          <cell r="AX458" t="str">
            <v>CFG(Enabled)</v>
          </cell>
          <cell r="AZ458" t="str">
            <v>NA</v>
          </cell>
          <cell r="BB458" t="str">
            <v>CFG(100MHz)</v>
          </cell>
          <cell r="BD458" t="str">
            <v>NA</v>
          </cell>
          <cell r="BF458" t="str">
            <v>NA</v>
          </cell>
          <cell r="BH458" t="str">
            <v>NA</v>
          </cell>
          <cell r="BW458">
            <v>-2692.7249999999999</v>
          </cell>
          <cell r="BX458">
            <v>-1260</v>
          </cell>
          <cell r="CI458" t="str">
            <v>EIM_D27</v>
          </cell>
        </row>
        <row r="459">
          <cell r="C459" t="str">
            <v>eim_d21</v>
          </cell>
          <cell r="E459" t="str">
            <v>GPIO</v>
          </cell>
          <cell r="I459" t="str">
            <v>weim</v>
          </cell>
          <cell r="J459" t="str">
            <v>WEIM_D[21]</v>
          </cell>
          <cell r="K459" t="str">
            <v>ecspi4</v>
          </cell>
          <cell r="L459" t="str">
            <v>SCLK</v>
          </cell>
          <cell r="M459" t="str">
            <v>ipu1</v>
          </cell>
          <cell r="N459" t="str">
            <v>DI0_PIN17</v>
          </cell>
          <cell r="O459" t="str">
            <v>ipu1</v>
          </cell>
          <cell r="P459" t="str">
            <v>CSI1_D[11]</v>
          </cell>
          <cell r="Q459" t="str">
            <v>usboh3</v>
          </cell>
          <cell r="R459" t="str">
            <v>USBOTG_OC</v>
          </cell>
          <cell r="S459" t="str">
            <v>gpio3</v>
          </cell>
          <cell r="T459" t="str">
            <v>GPIO[21]</v>
          </cell>
          <cell r="U459" t="str">
            <v>i2c1</v>
          </cell>
          <cell r="V459" t="str">
            <v>SCL</v>
          </cell>
          <cell r="X459" t="str">
            <v>spdif</v>
          </cell>
          <cell r="Y459" t="str">
            <v>IN1</v>
          </cell>
          <cell r="AF459" t="str">
            <v>ipt_eim_d21_dir</v>
          </cell>
          <cell r="AG459" t="str">
            <v>ipt_eim_d21_in</v>
          </cell>
          <cell r="AH459" t="str">
            <v>ipt_eim_d21_out</v>
          </cell>
          <cell r="AI459" t="str">
            <v>ipt_mode</v>
          </cell>
          <cell r="AJ459" t="str">
            <v>Yes</v>
          </cell>
          <cell r="AL459" t="str">
            <v>CFG(SLOW)</v>
          </cell>
          <cell r="AN459" t="str">
            <v>CFG(R0DIV6)</v>
          </cell>
          <cell r="AP459" t="str">
            <v>CFG(Disabled)</v>
          </cell>
          <cell r="AR459" t="str">
            <v>CFG(Enabled)</v>
          </cell>
          <cell r="AT459" t="str">
            <v>CFG(100KOhm PU)</v>
          </cell>
          <cell r="AV459" t="str">
            <v>CFG(Pull)</v>
          </cell>
          <cell r="AX459" t="str">
            <v>CFG(Enabled)</v>
          </cell>
          <cell r="AZ459" t="str">
            <v>NA</v>
          </cell>
          <cell r="BB459" t="str">
            <v>CFG(100MHz)</v>
          </cell>
          <cell r="BD459" t="str">
            <v>NA</v>
          </cell>
          <cell r="BF459" t="str">
            <v>NA</v>
          </cell>
          <cell r="BH459" t="str">
            <v>NA</v>
          </cell>
          <cell r="BW459">
            <v>-2692.7249999999999</v>
          </cell>
          <cell r="BX459">
            <v>-273</v>
          </cell>
          <cell r="CI459" t="str">
            <v>EIM_D21</v>
          </cell>
        </row>
        <row r="460">
          <cell r="C460" t="str">
            <v>nvcc_eim__9</v>
          </cell>
          <cell r="E460" t="str">
            <v>NOISY_POWER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NA</v>
          </cell>
          <cell r="AL460" t="str">
            <v>NA</v>
          </cell>
          <cell r="AN460" t="str">
            <v>NA</v>
          </cell>
          <cell r="AP460" t="str">
            <v>NA</v>
          </cell>
          <cell r="AR460" t="str">
            <v>NA</v>
          </cell>
          <cell r="AT460" t="str">
            <v>NA</v>
          </cell>
          <cell r="AV460" t="str">
            <v>NA</v>
          </cell>
          <cell r="AX460" t="str">
            <v>NA</v>
          </cell>
          <cell r="AZ460" t="str">
            <v>NA</v>
          </cell>
          <cell r="BB460" t="str">
            <v>NA</v>
          </cell>
          <cell r="BD460" t="str">
            <v>NA</v>
          </cell>
          <cell r="BF460" t="str">
            <v>NA</v>
          </cell>
          <cell r="BH460" t="str">
            <v>NA</v>
          </cell>
          <cell r="BW460">
            <v>-2692.7249999999999</v>
          </cell>
          <cell r="BX460">
            <v>-1213</v>
          </cell>
          <cell r="CI460" t="str">
            <v>NVCC_EIM</v>
          </cell>
        </row>
        <row r="461">
          <cell r="C461" t="str">
            <v>eim_d19</v>
          </cell>
          <cell r="E461" t="str">
            <v>GPIO</v>
          </cell>
          <cell r="I461" t="str">
            <v>weim</v>
          </cell>
          <cell r="J461" t="str">
            <v>WEIM_D[19]</v>
          </cell>
          <cell r="K461" t="str">
            <v>ecspi1</v>
          </cell>
          <cell r="L461" t="str">
            <v>SS1</v>
          </cell>
          <cell r="M461" t="str">
            <v>ipu1</v>
          </cell>
          <cell r="N461" t="str">
            <v>DI0_PIN8</v>
          </cell>
          <cell r="O461" t="str">
            <v>ipu1</v>
          </cell>
          <cell r="P461" t="str">
            <v>CSI1_D[16]</v>
          </cell>
          <cell r="Q461" t="str">
            <v>uart1</v>
          </cell>
          <cell r="R461" t="str">
            <v>CTS</v>
          </cell>
          <cell r="S461" t="str">
            <v>gpio3</v>
          </cell>
          <cell r="T461" t="str">
            <v>GPIO[19]</v>
          </cell>
          <cell r="U461" t="str">
            <v>epit1</v>
          </cell>
          <cell r="V461" t="str">
            <v>EPITO</v>
          </cell>
          <cell r="X461" t="str">
            <v>pl301_sim_mx6dl_per1</v>
          </cell>
          <cell r="Y461" t="str">
            <v>HRESP</v>
          </cell>
          <cell r="Z461" t="str">
            <v>sjc.sjc_gpucr1_reg[11]</v>
          </cell>
          <cell r="AF461" t="str">
            <v>ipt_eim_d19_dir</v>
          </cell>
          <cell r="AG461" t="str">
            <v>ipt_eim_d19_in</v>
          </cell>
          <cell r="AH461" t="str">
            <v>ipt_eim_d19_out</v>
          </cell>
          <cell r="AI461" t="str">
            <v>ipt_mode</v>
          </cell>
          <cell r="AJ461" t="str">
            <v>Yes</v>
          </cell>
          <cell r="AL461" t="str">
            <v>CFG(SLOW)</v>
          </cell>
          <cell r="AN461" t="str">
            <v>CFG(R0DIV6)</v>
          </cell>
          <cell r="AP461" t="str">
            <v>CFG(Disabled)</v>
          </cell>
          <cell r="AR461" t="str">
            <v>CFG(Enabled)</v>
          </cell>
          <cell r="AT461" t="str">
            <v>CFG(100KOhm PU)</v>
          </cell>
          <cell r="AV461" t="str">
            <v>CFG(Pull)</v>
          </cell>
          <cell r="AX461" t="str">
            <v>CFG(Enabled)</v>
          </cell>
          <cell r="AZ461" t="str">
            <v>NA</v>
          </cell>
          <cell r="BB461" t="str">
            <v>CFG(100MHz)</v>
          </cell>
          <cell r="BD461" t="str">
            <v>NA</v>
          </cell>
          <cell r="BF461" t="str">
            <v>NA</v>
          </cell>
          <cell r="BH461" t="str">
            <v>NA</v>
          </cell>
          <cell r="BW461">
            <v>-2692.7249999999999</v>
          </cell>
          <cell r="BX461">
            <v>-508</v>
          </cell>
          <cell r="CI461" t="str">
            <v>EIM_D19</v>
          </cell>
        </row>
        <row r="462">
          <cell r="C462" t="str">
            <v>eim_a25</v>
          </cell>
          <cell r="E462" t="str">
            <v>GPIO</v>
          </cell>
          <cell r="I462" t="str">
            <v>weim</v>
          </cell>
          <cell r="J462" t="str">
            <v>WEIM_A[25]</v>
          </cell>
          <cell r="K462" t="str">
            <v>ecspi4</v>
          </cell>
          <cell r="L462" t="str">
            <v>SS1</v>
          </cell>
          <cell r="M462" t="str">
            <v>ecspi2</v>
          </cell>
          <cell r="N462" t="str">
            <v>RDY</v>
          </cell>
          <cell r="O462" t="str">
            <v>ipu1</v>
          </cell>
          <cell r="P462" t="str">
            <v>DI1_PIN12</v>
          </cell>
          <cell r="Q462" t="str">
            <v>ipu1</v>
          </cell>
          <cell r="R462" t="str">
            <v>DI0_D1_CS</v>
          </cell>
          <cell r="S462" t="str">
            <v>gpio5</v>
          </cell>
          <cell r="T462" t="str">
            <v>GPIO[2]</v>
          </cell>
          <cell r="U462" t="str">
            <v>hdmi_tx</v>
          </cell>
          <cell r="V462" t="str">
            <v>CEC_LINE</v>
          </cell>
          <cell r="X462" t="str">
            <v>pl301_sim_mx6dl_per1</v>
          </cell>
          <cell r="Y462" t="str">
            <v>HBURST[0]</v>
          </cell>
          <cell r="Z462" t="str">
            <v>sjc.sjc_gpucr1_reg[11]</v>
          </cell>
          <cell r="AF462" t="str">
            <v>ipt_eim_a25_dir</v>
          </cell>
          <cell r="AG462" t="str">
            <v>ipt_eim_a25_in</v>
          </cell>
          <cell r="AH462" t="str">
            <v>ipt_eim_a25_out</v>
          </cell>
          <cell r="AI462" t="str">
            <v>ipt_mode</v>
          </cell>
          <cell r="AJ462" t="str">
            <v>Yes</v>
          </cell>
          <cell r="AL462" t="str">
            <v>CFG(FAST)</v>
          </cell>
          <cell r="AN462" t="str">
            <v>CFG(R0DIV6)</v>
          </cell>
          <cell r="AP462" t="str">
            <v>CFG(Disabled)</v>
          </cell>
          <cell r="AR462" t="str">
            <v>CFG(Disabled)</v>
          </cell>
          <cell r="AT462" t="str">
            <v>CFG(100KOhm PU)</v>
          </cell>
          <cell r="AV462" t="str">
            <v>CFG(Pull)</v>
          </cell>
          <cell r="AX462" t="str">
            <v>CFG(Enabled)</v>
          </cell>
          <cell r="AZ462" t="str">
            <v>NA</v>
          </cell>
          <cell r="BB462" t="str">
            <v>CFG(100MHz)</v>
          </cell>
          <cell r="BD462" t="str">
            <v>NA</v>
          </cell>
          <cell r="BF462" t="str">
            <v>NA</v>
          </cell>
          <cell r="BH462" t="str">
            <v>NA</v>
          </cell>
          <cell r="BW462">
            <v>-2692.7249999999999</v>
          </cell>
          <cell r="BX462">
            <v>1325</v>
          </cell>
          <cell r="CI462" t="str">
            <v>EIM_A25</v>
          </cell>
        </row>
        <row r="463">
          <cell r="C463" t="str">
            <v>eim_d24</v>
          </cell>
          <cell r="E463" t="str">
            <v>GPIO</v>
          </cell>
          <cell r="I463" t="str">
            <v>weim</v>
          </cell>
          <cell r="J463" t="str">
            <v>WEIM_D[24]</v>
          </cell>
          <cell r="K463" t="str">
            <v>ecspi4</v>
          </cell>
          <cell r="L463" t="str">
            <v>SS2</v>
          </cell>
          <cell r="M463" t="str">
            <v>uart3</v>
          </cell>
          <cell r="N463" t="str">
            <v>TXD_MUX</v>
          </cell>
          <cell r="O463" t="str">
            <v>ecspi1</v>
          </cell>
          <cell r="P463" t="str">
            <v>SS2</v>
          </cell>
          <cell r="Q463" t="str">
            <v>ecspi2</v>
          </cell>
          <cell r="R463" t="str">
            <v>SS2</v>
          </cell>
          <cell r="S463" t="str">
            <v>gpio3</v>
          </cell>
          <cell r="T463" t="str">
            <v>GPIO[24]</v>
          </cell>
          <cell r="U463" t="str">
            <v>audmux</v>
          </cell>
          <cell r="V463" t="str">
            <v>AUD5_RXFS</v>
          </cell>
          <cell r="X463" t="str">
            <v>uart1</v>
          </cell>
          <cell r="Y463" t="str">
            <v>DTR</v>
          </cell>
          <cell r="AF463" t="str">
            <v>ipt_eim_d24_dir</v>
          </cell>
          <cell r="AG463" t="str">
            <v>ipt_eim_d24_in</v>
          </cell>
          <cell r="AH463" t="str">
            <v>ipt_eim_d24_out</v>
          </cell>
          <cell r="AI463" t="str">
            <v>ipt_mode</v>
          </cell>
          <cell r="AJ463" t="str">
            <v>Yes</v>
          </cell>
          <cell r="AL463" t="str">
            <v>CFG(SLOW)</v>
          </cell>
          <cell r="AN463" t="str">
            <v>CFG(R0DIV6)</v>
          </cell>
          <cell r="AP463" t="str">
            <v>CFG(Disabled)</v>
          </cell>
          <cell r="AR463" t="str">
            <v>CFG(Enabled)</v>
          </cell>
          <cell r="AT463" t="str">
            <v>CFG(100KOhm PU)</v>
          </cell>
          <cell r="AV463" t="str">
            <v>CFG(Pull)</v>
          </cell>
          <cell r="AX463" t="str">
            <v>CFG(Enabled)</v>
          </cell>
          <cell r="AZ463" t="str">
            <v>NA</v>
          </cell>
          <cell r="BB463" t="str">
            <v>CFG(100MHz)</v>
          </cell>
          <cell r="BD463" t="str">
            <v>NA</v>
          </cell>
          <cell r="BF463" t="str">
            <v>NA</v>
          </cell>
          <cell r="BH463" t="str">
            <v>NA</v>
          </cell>
          <cell r="BW463">
            <v>-2692.7249999999999</v>
          </cell>
          <cell r="BX463">
            <v>-602</v>
          </cell>
          <cell r="CI463" t="str">
            <v>EIM_D24</v>
          </cell>
        </row>
        <row r="464">
          <cell r="C464" t="str">
            <v>eim_d20</v>
          </cell>
          <cell r="E464" t="str">
            <v>GPIO</v>
          </cell>
          <cell r="I464" t="str">
            <v>weim</v>
          </cell>
          <cell r="J464" t="str">
            <v>WEIM_D[20]</v>
          </cell>
          <cell r="K464" t="str">
            <v>ecspi4</v>
          </cell>
          <cell r="L464" t="str">
            <v>SS0</v>
          </cell>
          <cell r="M464" t="str">
            <v>ipu1</v>
          </cell>
          <cell r="N464" t="str">
            <v>DI0_PIN16</v>
          </cell>
          <cell r="O464" t="str">
            <v>ipu1</v>
          </cell>
          <cell r="P464" t="str">
            <v>CSI1_D[15]</v>
          </cell>
          <cell r="Q464" t="str">
            <v>uart1</v>
          </cell>
          <cell r="R464" t="str">
            <v>RTS</v>
          </cell>
          <cell r="S464" t="str">
            <v>gpio3</v>
          </cell>
          <cell r="T464" t="str">
            <v>GPIO[20]</v>
          </cell>
          <cell r="U464" t="str">
            <v>epit2</v>
          </cell>
          <cell r="V464" t="str">
            <v>EPITO</v>
          </cell>
          <cell r="X464" t="str">
            <v>tpsmp</v>
          </cell>
          <cell r="Y464" t="str">
            <v>HTRANS[1]</v>
          </cell>
          <cell r="Z464" t="str">
            <v>sjc.sjc_gpucr1_reg[11]</v>
          </cell>
          <cell r="AF464" t="str">
            <v>ipt_eim_d20_dir</v>
          </cell>
          <cell r="AG464" t="str">
            <v>ipt_eim_d20_in</v>
          </cell>
          <cell r="AH464" t="str">
            <v>ipt_eim_d20_out</v>
          </cell>
          <cell r="AI464" t="str">
            <v>ipt_mode</v>
          </cell>
          <cell r="AJ464" t="str">
            <v>Yes</v>
          </cell>
          <cell r="AL464" t="str">
            <v>CFG(SLOW)</v>
          </cell>
          <cell r="AN464" t="str">
            <v>CFG(R0DIV6)</v>
          </cell>
          <cell r="AP464" t="str">
            <v>CFG(Disabled)</v>
          </cell>
          <cell r="AR464" t="str">
            <v>CFG(Enabled)</v>
          </cell>
          <cell r="AT464" t="str">
            <v>CFG(100KOhm PU)</v>
          </cell>
          <cell r="AV464" t="str">
            <v>CFG(Pull)</v>
          </cell>
          <cell r="AX464" t="str">
            <v>CFG(Enabled)</v>
          </cell>
          <cell r="AZ464" t="str">
            <v>NA</v>
          </cell>
          <cell r="BB464" t="str">
            <v>CFG(100MHz)</v>
          </cell>
          <cell r="BD464" t="str">
            <v>NA</v>
          </cell>
          <cell r="BF464" t="str">
            <v>NA</v>
          </cell>
          <cell r="BH464" t="str">
            <v>NA</v>
          </cell>
          <cell r="BW464">
            <v>-2692.7249999999999</v>
          </cell>
          <cell r="BX464">
            <v>-1448</v>
          </cell>
          <cell r="CI464" t="str">
            <v>EIM_D20</v>
          </cell>
        </row>
        <row r="465">
          <cell r="C465" t="str">
            <v>eim_d22</v>
          </cell>
          <cell r="E465" t="str">
            <v>GPIO</v>
          </cell>
          <cell r="I465" t="str">
            <v>weim</v>
          </cell>
          <cell r="J465" t="str">
            <v>WEIM_D[22]</v>
          </cell>
          <cell r="K465" t="str">
            <v>ecspi4</v>
          </cell>
          <cell r="L465" t="str">
            <v>MISO</v>
          </cell>
          <cell r="M465" t="str">
            <v>ipu1</v>
          </cell>
          <cell r="N465" t="str">
            <v>DI0_PIN1</v>
          </cell>
          <cell r="O465" t="str">
            <v>ipu1</v>
          </cell>
          <cell r="P465" t="str">
            <v>CSI1_D[10]</v>
          </cell>
          <cell r="Q465" t="str">
            <v>usboh3</v>
          </cell>
          <cell r="R465" t="str">
            <v>USBOTG_PWR</v>
          </cell>
          <cell r="S465" t="str">
            <v>gpio3</v>
          </cell>
          <cell r="T465" t="str">
            <v>GPIO[22]</v>
          </cell>
          <cell r="U465" t="str">
            <v>spdif</v>
          </cell>
          <cell r="V465" t="str">
            <v>OUT1</v>
          </cell>
          <cell r="X465" t="str">
            <v>pl301_sim_mx6dl_per1</v>
          </cell>
          <cell r="Y465" t="str">
            <v>HWRITE</v>
          </cell>
          <cell r="Z465" t="str">
            <v>sjc.sjc_gpucr1_reg[11]</v>
          </cell>
          <cell r="AF465" t="str">
            <v>ipt_eim_d22_dir</v>
          </cell>
          <cell r="AG465" t="str">
            <v>ipt_eim_d22_in</v>
          </cell>
          <cell r="AH465" t="str">
            <v>ipt_eim_d22_out</v>
          </cell>
          <cell r="AI465" t="str">
            <v>ipt_mode</v>
          </cell>
          <cell r="AJ465" t="str">
            <v>Yes</v>
          </cell>
          <cell r="AL465" t="str">
            <v>CFG(SLOW)</v>
          </cell>
          <cell r="AN465" t="str">
            <v>CFG(R0DIV6)</v>
          </cell>
          <cell r="AP465" t="str">
            <v>CFG(Disabled)</v>
          </cell>
          <cell r="AR465" t="str">
            <v>CFG(Enabled)</v>
          </cell>
          <cell r="AT465" t="str">
            <v>CFG(100KOhm PD)</v>
          </cell>
          <cell r="AV465" t="str">
            <v>CFG(Pull)</v>
          </cell>
          <cell r="AX465" t="str">
            <v>CFG(Enabled)</v>
          </cell>
          <cell r="AZ465" t="str">
            <v>NA</v>
          </cell>
          <cell r="BB465" t="str">
            <v>CFG(100MHz)</v>
          </cell>
          <cell r="BD465" t="str">
            <v>NA</v>
          </cell>
          <cell r="BF465" t="str">
            <v>NA</v>
          </cell>
          <cell r="BH465" t="str">
            <v>NA</v>
          </cell>
          <cell r="BW465">
            <v>-2692.7249999999999</v>
          </cell>
          <cell r="BX465">
            <v>-367</v>
          </cell>
          <cell r="CI465" t="str">
            <v>EIM_D22</v>
          </cell>
        </row>
        <row r="466">
          <cell r="C466" t="str">
            <v>nvcc_eim__10</v>
          </cell>
          <cell r="E466" t="str">
            <v>NOISY_POWER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NA</v>
          </cell>
          <cell r="AL466" t="str">
            <v>NA</v>
          </cell>
          <cell r="AN466" t="str">
            <v>NA</v>
          </cell>
          <cell r="AP466" t="str">
            <v>NA</v>
          </cell>
          <cell r="AR466" t="str">
            <v>NA</v>
          </cell>
          <cell r="AT466" t="str">
            <v>NA</v>
          </cell>
          <cell r="AV466" t="str">
            <v>NA</v>
          </cell>
          <cell r="AX466" t="str">
            <v>NA</v>
          </cell>
          <cell r="AZ466" t="str">
            <v>NA</v>
          </cell>
          <cell r="BB466" t="str">
            <v>NA</v>
          </cell>
          <cell r="BD466" t="str">
            <v>NA</v>
          </cell>
          <cell r="BF466" t="str">
            <v>NA</v>
          </cell>
          <cell r="BH466" t="str">
            <v>NA</v>
          </cell>
          <cell r="BW466">
            <v>-2692.7249999999999</v>
          </cell>
          <cell r="BX466">
            <v>-1213</v>
          </cell>
          <cell r="CI466" t="str">
            <v>NVCC_EIM</v>
          </cell>
        </row>
        <row r="467">
          <cell r="C467" t="str">
            <v>eim_d17</v>
          </cell>
          <cell r="E467" t="str">
            <v>GPIO</v>
          </cell>
          <cell r="I467" t="str">
            <v>weim</v>
          </cell>
          <cell r="J467" t="str">
            <v>WEIM_D[17]</v>
          </cell>
          <cell r="K467" t="str">
            <v>ecspi1</v>
          </cell>
          <cell r="L467" t="str">
            <v>MISO</v>
          </cell>
          <cell r="M467" t="str">
            <v>ipu1</v>
          </cell>
          <cell r="N467" t="str">
            <v>DI0_PIN6</v>
          </cell>
          <cell r="O467" t="str">
            <v>ipu1</v>
          </cell>
          <cell r="P467" t="str">
            <v>CSI1_PIXCLK</v>
          </cell>
          <cell r="Q467" t="str">
            <v>dcic1</v>
          </cell>
          <cell r="R467" t="str">
            <v>DCIC_OUT</v>
          </cell>
          <cell r="S467" t="str">
            <v>gpio3</v>
          </cell>
          <cell r="T467" t="str">
            <v>GPIO[17]</v>
          </cell>
          <cell r="U467" t="str">
            <v>i2c3</v>
          </cell>
          <cell r="V467" t="str">
            <v>SCL</v>
          </cell>
          <cell r="X467" t="str">
            <v>pl301_sim_mx6dl_per1</v>
          </cell>
          <cell r="Y467" t="str">
            <v>HBURST[1]</v>
          </cell>
          <cell r="Z467" t="str">
            <v>sjc.sjc_gpucr1_reg[11]</v>
          </cell>
          <cell r="AF467" t="str">
            <v>ipt_eim_d17_dir</v>
          </cell>
          <cell r="AG467" t="str">
            <v>ipt_eim_d17_in</v>
          </cell>
          <cell r="AH467" t="str">
            <v>ipt_eim_d17_out</v>
          </cell>
          <cell r="AI467" t="str">
            <v>ipt_mode</v>
          </cell>
          <cell r="AJ467" t="str">
            <v>Yes</v>
          </cell>
          <cell r="AL467" t="str">
            <v>CFG(SLOW)</v>
          </cell>
          <cell r="AN467" t="str">
            <v>CFG(R0DIV6)</v>
          </cell>
          <cell r="AP467" t="str">
            <v>CFG(Disabled)</v>
          </cell>
          <cell r="AR467" t="str">
            <v>CFG(Enabled)</v>
          </cell>
          <cell r="AT467" t="str">
            <v>CFG(100KOhm PU)</v>
          </cell>
          <cell r="AV467" t="str">
            <v>CFG(Pull)</v>
          </cell>
          <cell r="AX467" t="str">
            <v>CFG(Enabled)</v>
          </cell>
          <cell r="AZ467" t="str">
            <v>NA</v>
          </cell>
          <cell r="BB467" t="str">
            <v>CFG(100MHz)</v>
          </cell>
          <cell r="BD467" t="str">
            <v>NA</v>
          </cell>
          <cell r="BF467" t="str">
            <v>NA</v>
          </cell>
          <cell r="BH467" t="str">
            <v>NA</v>
          </cell>
          <cell r="BW467">
            <v>-2692.7249999999999</v>
          </cell>
          <cell r="BX467">
            <v>-179</v>
          </cell>
          <cell r="CI467" t="str">
            <v>EIM_D17</v>
          </cell>
        </row>
        <row r="468">
          <cell r="C468" t="str">
            <v>pfill_corner__4</v>
          </cell>
          <cell r="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 t="str">
            <v>NA</v>
          </cell>
          <cell r="AL468" t="str">
            <v>NA</v>
          </cell>
          <cell r="AN468" t="str">
            <v>NA</v>
          </cell>
          <cell r="AP468" t="str">
            <v>NA</v>
          </cell>
          <cell r="AR468" t="str">
            <v>NA</v>
          </cell>
          <cell r="AT468" t="str">
            <v>NA</v>
          </cell>
          <cell r="AV468" t="str">
            <v>NA</v>
          </cell>
          <cell r="AX468" t="str">
            <v>NA</v>
          </cell>
          <cell r="AZ468" t="str">
            <v>NA</v>
          </cell>
          <cell r="BB468" t="str">
            <v>NA</v>
          </cell>
          <cell r="BD468" t="str">
            <v>NA</v>
          </cell>
          <cell r="BF468" t="str">
            <v>NA</v>
          </cell>
          <cell r="BH468" t="str">
            <v>NA</v>
          </cell>
          <cell r="BW468">
            <v>-1995</v>
          </cell>
          <cell r="BX468">
            <v>-2792.7249999999999</v>
          </cell>
          <cell r="CI468">
            <v>0</v>
          </cell>
        </row>
        <row r="469">
          <cell r="C469" t="str">
            <v>eim_eb2</v>
          </cell>
          <cell r="E469" t="str">
            <v>GPIO</v>
          </cell>
          <cell r="I469" t="str">
            <v>weim</v>
          </cell>
          <cell r="J469" t="str">
            <v>WEIM_EB[2]</v>
          </cell>
          <cell r="K469" t="str">
            <v>ecspi1</v>
          </cell>
          <cell r="L469" t="str">
            <v>SS0</v>
          </cell>
          <cell r="M469" t="str">
            <v>ccm</v>
          </cell>
          <cell r="N469" t="str">
            <v>DI1_EXT_CLK</v>
          </cell>
          <cell r="O469" t="str">
            <v>ipu1</v>
          </cell>
          <cell r="P469" t="str">
            <v>CSI1_D[19]</v>
          </cell>
          <cell r="Q469" t="str">
            <v>hdmi_tx</v>
          </cell>
          <cell r="R469" t="str">
            <v>DDC_SCL</v>
          </cell>
          <cell r="S469" t="str">
            <v>gpio2</v>
          </cell>
          <cell r="T469" t="str">
            <v>GPIO[30]</v>
          </cell>
          <cell r="U469" t="str">
            <v>i2c2</v>
          </cell>
          <cell r="V469" t="str">
            <v>SCL</v>
          </cell>
          <cell r="X469" t="str">
            <v>src</v>
          </cell>
          <cell r="Y469" t="str">
            <v>BT_CFG[30]</v>
          </cell>
          <cell r="Z469" t="str">
            <v>~src.system_rst_b</v>
          </cell>
          <cell r="AF469" t="str">
            <v>ipt_eim_eb2_dir</v>
          </cell>
          <cell r="AG469" t="str">
            <v>ipt_eim_eb2_in</v>
          </cell>
          <cell r="AH469" t="str">
            <v>ipt_eim_eb2_out</v>
          </cell>
          <cell r="AI469" t="str">
            <v>ipt_mode</v>
          </cell>
          <cell r="AJ469" t="str">
            <v>Yes</v>
          </cell>
          <cell r="AL469" t="str">
            <v>CFG(SLOW)</v>
          </cell>
          <cell r="AN469" t="str">
            <v>CFG(R0DIV6)</v>
          </cell>
          <cell r="AP469" t="str">
            <v>CFG(Disabled)</v>
          </cell>
          <cell r="AR469" t="str">
            <v>CFG(Enabled)</v>
          </cell>
          <cell r="AT469" t="str">
            <v>CFG(100KOhm PU)</v>
          </cell>
          <cell r="AV469" t="str">
            <v>CFG(Pull)</v>
          </cell>
          <cell r="AX469" t="str">
            <v>CFG(Enabled)</v>
          </cell>
          <cell r="AZ469" t="str">
            <v>NA</v>
          </cell>
          <cell r="BB469" t="str">
            <v>CFG(100MHz)</v>
          </cell>
          <cell r="BD469" t="str">
            <v>NA</v>
          </cell>
          <cell r="BF469" t="str">
            <v>NA</v>
          </cell>
          <cell r="BH469" t="str">
            <v>NA</v>
          </cell>
          <cell r="BW469">
            <v>-2692.7249999999999</v>
          </cell>
          <cell r="BX469">
            <v>-226</v>
          </cell>
          <cell r="CI469" t="str">
            <v>EIM_EB2</v>
          </cell>
        </row>
        <row r="470">
          <cell r="C470" t="str">
            <v>corner__2</v>
          </cell>
          <cell r="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 t="str">
            <v>NA</v>
          </cell>
          <cell r="AL470" t="str">
            <v>NA</v>
          </cell>
          <cell r="AN470" t="str">
            <v>NA</v>
          </cell>
          <cell r="AP470" t="str">
            <v>NA</v>
          </cell>
          <cell r="AR470" t="str">
            <v>NA</v>
          </cell>
          <cell r="AT470" t="str">
            <v>NA</v>
          </cell>
          <cell r="AV470" t="str">
            <v>NA</v>
          </cell>
          <cell r="AX470" t="str">
            <v>NA</v>
          </cell>
          <cell r="AZ470" t="str">
            <v>NA</v>
          </cell>
          <cell r="BB470" t="str">
            <v>NA</v>
          </cell>
          <cell r="BD470" t="str">
            <v>NA</v>
          </cell>
          <cell r="BF470" t="str">
            <v>NA</v>
          </cell>
          <cell r="BH470" t="str">
            <v>NA</v>
          </cell>
          <cell r="BW470">
            <v>-1995</v>
          </cell>
          <cell r="BX470">
            <v>-2792.7249999999999</v>
          </cell>
          <cell r="CI470">
            <v>0</v>
          </cell>
        </row>
        <row r="471">
          <cell r="C471" t="str">
            <v>pcut_ddr__2</v>
          </cell>
          <cell r="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 t="str">
            <v>NA</v>
          </cell>
          <cell r="AL471" t="str">
            <v>NA</v>
          </cell>
          <cell r="AN471" t="str">
            <v>NA</v>
          </cell>
          <cell r="AP471" t="str">
            <v>NA</v>
          </cell>
          <cell r="AR471" t="str">
            <v>NA</v>
          </cell>
          <cell r="AT471" t="str">
            <v>NA</v>
          </cell>
          <cell r="AV471" t="str">
            <v>NA</v>
          </cell>
          <cell r="AX471" t="str">
            <v>NA</v>
          </cell>
          <cell r="AZ471" t="str">
            <v>NA</v>
          </cell>
          <cell r="BB471" t="str">
            <v>NA</v>
          </cell>
          <cell r="BD471" t="str">
            <v>NA</v>
          </cell>
          <cell r="BF471" t="str">
            <v>NA</v>
          </cell>
          <cell r="BH471" t="str">
            <v>NA</v>
          </cell>
          <cell r="BW471">
            <v>-1995</v>
          </cell>
          <cell r="BX471">
            <v>-2792.7249999999999</v>
          </cell>
          <cell r="CI471">
            <v>0</v>
          </cell>
        </row>
        <row r="472">
          <cell r="C472" t="str">
            <v>pfill_corner__5</v>
          </cell>
          <cell r="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NA</v>
          </cell>
          <cell r="AL472" t="str">
            <v>NA</v>
          </cell>
          <cell r="AN472" t="str">
            <v>NA</v>
          </cell>
          <cell r="AP472" t="str">
            <v>NA</v>
          </cell>
          <cell r="AR472" t="str">
            <v>NA</v>
          </cell>
          <cell r="AT472" t="str">
            <v>NA</v>
          </cell>
          <cell r="AV472" t="str">
            <v>NA</v>
          </cell>
          <cell r="AX472" t="str">
            <v>NA</v>
          </cell>
          <cell r="AZ472" t="str">
            <v>NA</v>
          </cell>
          <cell r="BB472" t="str">
            <v>NA</v>
          </cell>
          <cell r="BD472" t="str">
            <v>NA</v>
          </cell>
          <cell r="BF472" t="str">
            <v>NA</v>
          </cell>
          <cell r="BH472" t="str">
            <v>NA</v>
          </cell>
          <cell r="BW472">
            <v>-1995</v>
          </cell>
          <cell r="BX472">
            <v>-2792.7249999999999</v>
          </cell>
          <cell r="CI472">
            <v>0</v>
          </cell>
        </row>
        <row r="473">
          <cell r="C473" t="str">
            <v>rgmii_rd3</v>
          </cell>
          <cell r="E473" t="str">
            <v>GPIO</v>
          </cell>
          <cell r="I473" t="str">
            <v>mipi_hsi_ctrl</v>
          </cell>
          <cell r="J473" t="str">
            <v>TX_WAKE</v>
          </cell>
          <cell r="K473" t="str">
            <v>enet</v>
          </cell>
          <cell r="L473" t="str">
            <v>RGMII_RD3</v>
          </cell>
          <cell r="S473" t="str">
            <v>gpio6</v>
          </cell>
          <cell r="T473" t="str">
            <v>GPIO[29]</v>
          </cell>
          <cell r="U473" t="str">
            <v>mipi_core</v>
          </cell>
          <cell r="V473" t="str">
            <v>DPHY_TEST_IN[10]</v>
          </cell>
          <cell r="AF473" t="str">
            <v>ipt_rgmii_rd3_dir</v>
          </cell>
          <cell r="AG473" t="str">
            <v>ipt_rgmii_rd3_in</v>
          </cell>
          <cell r="AH473" t="str">
            <v>ipt_rgmii_rd3_out</v>
          </cell>
          <cell r="AI473" t="str">
            <v>ipt_mode</v>
          </cell>
          <cell r="AJ473" t="str">
            <v>Yes</v>
          </cell>
          <cell r="AL473" t="str">
            <v>NA</v>
          </cell>
          <cell r="AN473" t="str">
            <v>CFG(R0DIV6)</v>
          </cell>
          <cell r="AP473" t="str">
            <v>NA</v>
          </cell>
          <cell r="AR473" t="str">
            <v>CFG(Enabled)</v>
          </cell>
          <cell r="AT473" t="str">
            <v>CFG(100KOhm PU)</v>
          </cell>
          <cell r="AV473" t="str">
            <v>CFG(Pull)</v>
          </cell>
          <cell r="AX473" t="str">
            <v>CFG(Enabled)</v>
          </cell>
          <cell r="AZ473" t="str">
            <v>CFG(CMOS)</v>
          </cell>
          <cell r="BB473" t="str">
            <v>NA</v>
          </cell>
          <cell r="BD473" t="str">
            <v>CFG(II_OFF)</v>
          </cell>
          <cell r="BF473" t="str">
            <v>CFG(LPDDR2)</v>
          </cell>
          <cell r="BH473">
            <v>0</v>
          </cell>
          <cell r="BW473">
            <v>-2692.7249999999999</v>
          </cell>
          <cell r="BX473">
            <v>1654</v>
          </cell>
          <cell r="CI473" t="str">
            <v>RGMII_RD3</v>
          </cell>
        </row>
        <row r="474">
          <cell r="C474" t="str">
            <v>pfill_corner__6</v>
          </cell>
          <cell r="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 t="str">
            <v>NA</v>
          </cell>
          <cell r="AL474" t="str">
            <v>NA</v>
          </cell>
          <cell r="AN474" t="str">
            <v>NA</v>
          </cell>
          <cell r="AP474" t="str">
            <v>NA</v>
          </cell>
          <cell r="AR474" t="str">
            <v>NA</v>
          </cell>
          <cell r="AT474" t="str">
            <v>NA</v>
          </cell>
          <cell r="AV474" t="str">
            <v>NA</v>
          </cell>
          <cell r="AX474" t="str">
            <v>NA</v>
          </cell>
          <cell r="AZ474" t="str">
            <v>NA</v>
          </cell>
          <cell r="BB474" t="str">
            <v>NA</v>
          </cell>
          <cell r="BD474" t="str">
            <v>NA</v>
          </cell>
          <cell r="BF474" t="str">
            <v>NA</v>
          </cell>
          <cell r="BH474" t="str">
            <v>NA</v>
          </cell>
          <cell r="BW474">
            <v>-1995</v>
          </cell>
          <cell r="BX474">
            <v>-2792.7249999999999</v>
          </cell>
          <cell r="CI474">
            <v>0</v>
          </cell>
        </row>
        <row r="475">
          <cell r="C475" t="str">
            <v>ngnd_rgmii</v>
          </cell>
          <cell r="E475" t="str">
            <v>NOISY_GROUND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 t="str">
            <v>NA</v>
          </cell>
          <cell r="AL475" t="str">
            <v>NA</v>
          </cell>
          <cell r="AN475" t="str">
            <v>NA</v>
          </cell>
          <cell r="AP475" t="str">
            <v>NA</v>
          </cell>
          <cell r="AR475" t="str">
            <v>NA</v>
          </cell>
          <cell r="AT475" t="str">
            <v>NA</v>
          </cell>
          <cell r="AV475" t="str">
            <v>NA</v>
          </cell>
          <cell r="AX475" t="str">
            <v>NA</v>
          </cell>
          <cell r="AZ475" t="str">
            <v>NA</v>
          </cell>
          <cell r="BB475" t="str">
            <v>NA</v>
          </cell>
          <cell r="BD475" t="str">
            <v>NA</v>
          </cell>
          <cell r="BF475" t="str">
            <v>NA</v>
          </cell>
          <cell r="BH475" t="str">
            <v>NA</v>
          </cell>
          <cell r="BW475">
            <v>-2692.7249999999999</v>
          </cell>
          <cell r="BX475">
            <v>1748</v>
          </cell>
          <cell r="CI475" t="str">
            <v>VSS</v>
          </cell>
        </row>
        <row r="476">
          <cell r="C476" t="str">
            <v>nvcc_rgmii__0</v>
          </cell>
          <cell r="E476" t="str">
            <v>NOISY_POWER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NA</v>
          </cell>
          <cell r="AL476" t="str">
            <v>NA</v>
          </cell>
          <cell r="AN476" t="str">
            <v>NA</v>
          </cell>
          <cell r="AP476" t="str">
            <v>NA</v>
          </cell>
          <cell r="AR476" t="str">
            <v>NA</v>
          </cell>
          <cell r="AT476" t="str">
            <v>NA</v>
          </cell>
          <cell r="AV476" t="str">
            <v>NA</v>
          </cell>
          <cell r="AX476" t="str">
            <v>NA</v>
          </cell>
          <cell r="AZ476" t="str">
            <v>NA</v>
          </cell>
          <cell r="BB476" t="str">
            <v>NA</v>
          </cell>
          <cell r="BD476" t="str">
            <v>NA</v>
          </cell>
          <cell r="BF476" t="str">
            <v>NA</v>
          </cell>
          <cell r="BH476" t="str">
            <v>NA</v>
          </cell>
          <cell r="BW476">
            <v>-2692.7249999999999</v>
          </cell>
          <cell r="BX476">
            <v>1748</v>
          </cell>
          <cell r="CI476" t="str">
            <v>NVCC_RGMII</v>
          </cell>
        </row>
        <row r="477">
          <cell r="C477" t="str">
            <v>rgmii_rd0</v>
          </cell>
          <cell r="E477" t="str">
            <v>GPIO</v>
          </cell>
          <cell r="I477" t="str">
            <v>mipi_hsi_ctrl</v>
          </cell>
          <cell r="J477" t="str">
            <v>RX_READY</v>
          </cell>
          <cell r="K477" t="str">
            <v>enet</v>
          </cell>
          <cell r="L477" t="str">
            <v>RGMII_RD0</v>
          </cell>
          <cell r="S477" t="str">
            <v>gpio6</v>
          </cell>
          <cell r="T477" t="str">
            <v>GPIO[25]</v>
          </cell>
          <cell r="U477" t="str">
            <v>mipi_core</v>
          </cell>
          <cell r="V477" t="str">
            <v>DPHY_TEST_IN[6]</v>
          </cell>
          <cell r="AF477" t="str">
            <v>ipt_rgmii_rd0_dir</v>
          </cell>
          <cell r="AG477" t="str">
            <v>ipt_rgmii_rd0_in</v>
          </cell>
          <cell r="AH477" t="str">
            <v>ipt_rgmii_rd0_out</v>
          </cell>
          <cell r="AI477" t="str">
            <v>ipt_mode</v>
          </cell>
          <cell r="AJ477" t="str">
            <v>Yes</v>
          </cell>
          <cell r="AL477" t="str">
            <v>NA</v>
          </cell>
          <cell r="AN477" t="str">
            <v>CFG(R0DIV6)</v>
          </cell>
          <cell r="AP477" t="str">
            <v>NA</v>
          </cell>
          <cell r="AR477" t="str">
            <v>CFG(Enabled)</v>
          </cell>
          <cell r="AT477" t="str">
            <v>CFG(100KOhm PU)</v>
          </cell>
          <cell r="AV477" t="str">
            <v>CFG(Pull)</v>
          </cell>
          <cell r="AX477" t="str">
            <v>CFG(Enabled)</v>
          </cell>
          <cell r="AZ477" t="str">
            <v>CFG(CMOS)</v>
          </cell>
          <cell r="BB477" t="str">
            <v>NA</v>
          </cell>
          <cell r="BD477" t="str">
            <v>CFG(II_OFF)</v>
          </cell>
          <cell r="BF477" t="str">
            <v>CFG(LPDDR2)</v>
          </cell>
          <cell r="BH477">
            <v>0</v>
          </cell>
          <cell r="BW477">
            <v>-2692.7249999999999</v>
          </cell>
          <cell r="BX477">
            <v>1936</v>
          </cell>
          <cell r="CI477" t="str">
            <v>RGMII_RD0</v>
          </cell>
        </row>
        <row r="478">
          <cell r="C478" t="str">
            <v>rgmii_rxc</v>
          </cell>
          <cell r="E478" t="str">
            <v>GPIO</v>
          </cell>
          <cell r="I478" t="str">
            <v>usboh3</v>
          </cell>
          <cell r="J478" t="str">
            <v>H3_STROBE</v>
          </cell>
          <cell r="K478" t="str">
            <v>enet</v>
          </cell>
          <cell r="L478" t="str">
            <v>RGMII_RXC</v>
          </cell>
          <cell r="S478" t="str">
            <v>gpio6</v>
          </cell>
          <cell r="T478" t="str">
            <v>GPIO[30]</v>
          </cell>
          <cell r="U478" t="str">
            <v>mipi_core</v>
          </cell>
          <cell r="V478" t="str">
            <v>DPHY_TEST_IN[11]</v>
          </cell>
          <cell r="AF478" t="str">
            <v>ipt_rgmii_rxc_dir</v>
          </cell>
          <cell r="AG478" t="str">
            <v>ipt_rgmii_rxc_in</v>
          </cell>
          <cell r="AH478" t="str">
            <v>ipt_rgmii_rxc_out</v>
          </cell>
          <cell r="AI478" t="str">
            <v>ipt_mode</v>
          </cell>
          <cell r="AJ478" t="str">
            <v>Yes</v>
          </cell>
          <cell r="AL478" t="str">
            <v>NA</v>
          </cell>
          <cell r="AN478" t="str">
            <v>CFG(R0DIV6)</v>
          </cell>
          <cell r="AP478" t="str">
            <v>NA</v>
          </cell>
          <cell r="AR478" t="str">
            <v>CFG(Enabled)</v>
          </cell>
          <cell r="AT478" t="str">
            <v>CFG(100KOhm PD)</v>
          </cell>
          <cell r="AV478" t="str">
            <v>CFG(Pull)</v>
          </cell>
          <cell r="AX478" t="str">
            <v>CFG(Enabled)</v>
          </cell>
          <cell r="AZ478" t="str">
            <v>CFG(CMOS)</v>
          </cell>
          <cell r="BB478" t="str">
            <v>NA</v>
          </cell>
          <cell r="BD478" t="str">
            <v>CFG(II_OFF)</v>
          </cell>
          <cell r="BF478" t="str">
            <v>CFG(LPDDR2)</v>
          </cell>
          <cell r="BH478">
            <v>0</v>
          </cell>
          <cell r="BW478">
            <v>-2692.7249999999999</v>
          </cell>
          <cell r="BX478">
            <v>1607</v>
          </cell>
          <cell r="CI478" t="str">
            <v>RGMII_RXC</v>
          </cell>
        </row>
        <row r="479">
          <cell r="C479" t="str">
            <v>rgmii_td3</v>
          </cell>
          <cell r="E479" t="str">
            <v>GPIO</v>
          </cell>
          <cell r="I479" t="str">
            <v>mipi_hsi_ctrl</v>
          </cell>
          <cell r="J479" t="str">
            <v>RX_WAKE</v>
          </cell>
          <cell r="K479" t="str">
            <v>enet</v>
          </cell>
          <cell r="L479" t="str">
            <v>RGMII_TD3</v>
          </cell>
          <cell r="S479" t="str">
            <v>gpio6</v>
          </cell>
          <cell r="T479" t="str">
            <v>GPIO[23]</v>
          </cell>
          <cell r="U479" t="str">
            <v>mipi_core</v>
          </cell>
          <cell r="V479" t="str">
            <v>DPHY_TEST_IN[4]</v>
          </cell>
          <cell r="AF479" t="str">
            <v>ipt_rgmii_td3_dir</v>
          </cell>
          <cell r="AG479" t="str">
            <v>ipt_rgmii_td3_in</v>
          </cell>
          <cell r="AH479" t="str">
            <v>ipt_rgmii_td3_out</v>
          </cell>
          <cell r="AI479" t="str">
            <v>ipt_mode</v>
          </cell>
          <cell r="AJ479" t="str">
            <v>Yes</v>
          </cell>
          <cell r="AL479" t="str">
            <v>NA</v>
          </cell>
          <cell r="AN479" t="str">
            <v>CFG(R0DIV6)</v>
          </cell>
          <cell r="AP479" t="str">
            <v>NA</v>
          </cell>
          <cell r="AR479" t="str">
            <v>CFG(Enabled)</v>
          </cell>
          <cell r="AT479" t="str">
            <v>CFG(100KOhm PU)</v>
          </cell>
          <cell r="AV479" t="str">
            <v>CFG(Pull)</v>
          </cell>
          <cell r="AX479" t="str">
            <v>CFG(Enabled)</v>
          </cell>
          <cell r="AZ479" t="str">
            <v>CFG(CMOS)</v>
          </cell>
          <cell r="BB479" t="str">
            <v>NA</v>
          </cell>
          <cell r="BD479" t="str">
            <v>II_OFF</v>
          </cell>
          <cell r="BF479" t="str">
            <v>CFG(LPDDR2)</v>
          </cell>
          <cell r="BH479">
            <v>0</v>
          </cell>
          <cell r="BW479">
            <v>-2692.7249999999999</v>
          </cell>
          <cell r="BX479">
            <v>2124</v>
          </cell>
          <cell r="CI479" t="str">
            <v>RGMII_TD3</v>
          </cell>
        </row>
        <row r="480">
          <cell r="C480" t="str">
            <v>nvcc_rgmii__1</v>
          </cell>
          <cell r="E480" t="str">
            <v>NOISY_POWER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 t="str">
            <v>NA</v>
          </cell>
          <cell r="AL480" t="str">
            <v>NA</v>
          </cell>
          <cell r="AN480" t="str">
            <v>NA</v>
          </cell>
          <cell r="AP480" t="str">
            <v>NA</v>
          </cell>
          <cell r="AR480" t="str">
            <v>NA</v>
          </cell>
          <cell r="AT480" t="str">
            <v>NA</v>
          </cell>
          <cell r="AV480" t="str">
            <v>NA</v>
          </cell>
          <cell r="AX480" t="str">
            <v>NA</v>
          </cell>
          <cell r="AZ480" t="str">
            <v>NA</v>
          </cell>
          <cell r="BB480" t="str">
            <v>NA</v>
          </cell>
          <cell r="BD480" t="str">
            <v>NA</v>
          </cell>
          <cell r="BF480" t="str">
            <v>NA</v>
          </cell>
          <cell r="BH480" t="str">
            <v>NA</v>
          </cell>
          <cell r="BW480">
            <v>-2692.7249999999999</v>
          </cell>
          <cell r="BX480">
            <v>1983</v>
          </cell>
          <cell r="CI480" t="str">
            <v>NVCC_RGMII</v>
          </cell>
        </row>
        <row r="481">
          <cell r="C481" t="str">
            <v>rgmii_rd2</v>
          </cell>
          <cell r="E481" t="str">
            <v>GPIO</v>
          </cell>
          <cell r="I481" t="str">
            <v>mipi_hsi_ctrl</v>
          </cell>
          <cell r="J481" t="str">
            <v>TX_DATA</v>
          </cell>
          <cell r="K481" t="str">
            <v>enet</v>
          </cell>
          <cell r="L481" t="str">
            <v>RGMII_RD2</v>
          </cell>
          <cell r="S481" t="str">
            <v>gpio6</v>
          </cell>
          <cell r="T481" t="str">
            <v>GPIO[28]</v>
          </cell>
          <cell r="U481" t="str">
            <v>mipi_core</v>
          </cell>
          <cell r="V481" t="str">
            <v>DPHY_TEST_IN[9]</v>
          </cell>
          <cell r="AF481" t="str">
            <v>ipt_rgmii_rd2_dir</v>
          </cell>
          <cell r="AG481" t="str">
            <v>ipt_rgmii_rd2_in</v>
          </cell>
          <cell r="AH481" t="str">
            <v>ipt_rgmii_rd2_out</v>
          </cell>
          <cell r="AI481" t="str">
            <v>ipt_mode</v>
          </cell>
          <cell r="AJ481" t="str">
            <v>Yes</v>
          </cell>
          <cell r="AL481" t="str">
            <v>NA</v>
          </cell>
          <cell r="AN481" t="str">
            <v>CFG(R0DIV6)</v>
          </cell>
          <cell r="AP481" t="str">
            <v>NA</v>
          </cell>
          <cell r="AR481" t="str">
            <v>CFG(Enabled)</v>
          </cell>
          <cell r="AT481" t="str">
            <v>CFG(100KOhm PU)</v>
          </cell>
          <cell r="AV481" t="str">
            <v>CFG(Pull)</v>
          </cell>
          <cell r="AX481" t="str">
            <v>CFG(Enabled)</v>
          </cell>
          <cell r="AZ481" t="str">
            <v>CFG(CMOS)</v>
          </cell>
          <cell r="BB481" t="str">
            <v>NA</v>
          </cell>
          <cell r="BD481" t="str">
            <v>CFG(II_OFF)</v>
          </cell>
          <cell r="BF481" t="str">
            <v>CFG(LPDDR2)</v>
          </cell>
          <cell r="BH481">
            <v>0</v>
          </cell>
          <cell r="BW481">
            <v>-2692.7249999999999</v>
          </cell>
          <cell r="BX481">
            <v>1795</v>
          </cell>
          <cell r="CI481" t="str">
            <v>RGMII_RD2</v>
          </cell>
        </row>
        <row r="482">
          <cell r="C482" t="str">
            <v>rgmii_rd1</v>
          </cell>
          <cell r="E482" t="str">
            <v>GPIO</v>
          </cell>
          <cell r="I482" t="str">
            <v>mipi_hsi_ctrl</v>
          </cell>
          <cell r="J482" t="str">
            <v>TX_FLAG</v>
          </cell>
          <cell r="K482" t="str">
            <v>enet</v>
          </cell>
          <cell r="L482" t="str">
            <v>RGMII_RD1</v>
          </cell>
          <cell r="S482" t="str">
            <v>gpio6</v>
          </cell>
          <cell r="T482" t="str">
            <v>GPIO[27]</v>
          </cell>
          <cell r="U482" t="str">
            <v>mipi_core</v>
          </cell>
          <cell r="V482" t="str">
            <v>DPHY_TEST_IN[8]</v>
          </cell>
          <cell r="X482" t="str">
            <v>sjc</v>
          </cell>
          <cell r="Y482" t="str">
            <v>FAIL</v>
          </cell>
          <cell r="AF482" t="str">
            <v>ipt_rgmii_rd1_dir</v>
          </cell>
          <cell r="AG482" t="str">
            <v>ipt_rgmii_rd1_in</v>
          </cell>
          <cell r="AH482" t="str">
            <v>ipt_rgmii_rd1_out</v>
          </cell>
          <cell r="AI482" t="str">
            <v>ipt_mode</v>
          </cell>
          <cell r="AJ482" t="str">
            <v>Yes</v>
          </cell>
          <cell r="AL482" t="str">
            <v>NA</v>
          </cell>
          <cell r="AN482" t="str">
            <v>CFG(R0DIV6)</v>
          </cell>
          <cell r="AP482" t="str">
            <v>NA</v>
          </cell>
          <cell r="AR482" t="str">
            <v>CFG(Enabled)</v>
          </cell>
          <cell r="AT482" t="str">
            <v>CFG(100KOhm PU)</v>
          </cell>
          <cell r="AV482" t="str">
            <v>CFG(Pull)</v>
          </cell>
          <cell r="AX482" t="str">
            <v>CFG(Enabled)</v>
          </cell>
          <cell r="AZ482" t="str">
            <v>CFG(CMOS)</v>
          </cell>
          <cell r="BB482" t="str">
            <v>NA</v>
          </cell>
          <cell r="BD482" t="str">
            <v>CFG(II_OFF)</v>
          </cell>
          <cell r="BF482" t="str">
            <v>CFG(LPDDR2)</v>
          </cell>
          <cell r="BH482">
            <v>0</v>
          </cell>
          <cell r="BW482">
            <v>-2692.7249999999999</v>
          </cell>
          <cell r="BX482">
            <v>1842</v>
          </cell>
          <cell r="CI482" t="str">
            <v>RGMII_RD1</v>
          </cell>
        </row>
        <row r="483">
          <cell r="C483" t="str">
            <v>rgmii_tx_ctl</v>
          </cell>
          <cell r="E483" t="str">
            <v>GPIO</v>
          </cell>
          <cell r="I483" t="str">
            <v>usboh3</v>
          </cell>
          <cell r="J483" t="str">
            <v>H2_STROBE</v>
          </cell>
          <cell r="K483" t="str">
            <v>enet</v>
          </cell>
          <cell r="L483" t="str">
            <v>RGMII_TX_CTL</v>
          </cell>
          <cell r="S483" t="str">
            <v>gpio6</v>
          </cell>
          <cell r="T483" t="str">
            <v>GPIO[26]</v>
          </cell>
          <cell r="U483" t="str">
            <v>mipi_core</v>
          </cell>
          <cell r="V483" t="str">
            <v>DPHY_TEST_IN[7]</v>
          </cell>
          <cell r="X483" t="str">
            <v>enet</v>
          </cell>
          <cell r="Y483" t="str">
            <v>ANATOP_ETHERNET_REF_OUT</v>
          </cell>
          <cell r="Z483" t="str">
            <v>sjc.sjc_gpucr1_reg[23]</v>
          </cell>
          <cell r="AF483" t="str">
            <v>ipt_rgmii_tx_ctl_dir</v>
          </cell>
          <cell r="AG483" t="str">
            <v>ipt_rgmii_tx_ctl_in</v>
          </cell>
          <cell r="AH483" t="str">
            <v>ipt_rgmii_tx_ctl_out</v>
          </cell>
          <cell r="AI483" t="str">
            <v>ipt_mode</v>
          </cell>
          <cell r="AJ483" t="str">
            <v>Yes</v>
          </cell>
          <cell r="AL483" t="str">
            <v>NA</v>
          </cell>
          <cell r="AN483" t="str">
            <v>CFG(R0DIV6)</v>
          </cell>
          <cell r="AP483" t="str">
            <v>NA</v>
          </cell>
          <cell r="AR483" t="str">
            <v>CFG(Enabled)</v>
          </cell>
          <cell r="AT483" t="str">
            <v>CFG(100KOhm PD)</v>
          </cell>
          <cell r="AV483" t="str">
            <v>CFG(Pull)</v>
          </cell>
          <cell r="AX483" t="str">
            <v>CFG(Enabled)</v>
          </cell>
          <cell r="AZ483" t="str">
            <v>CMOS</v>
          </cell>
          <cell r="BB483" t="str">
            <v>NA</v>
          </cell>
          <cell r="BD483" t="str">
            <v>II_OFF</v>
          </cell>
          <cell r="BF483" t="str">
            <v>CFG(LPDDR2)</v>
          </cell>
          <cell r="BH483">
            <v>0</v>
          </cell>
          <cell r="BW483">
            <v>-2692.7249999999999</v>
          </cell>
          <cell r="BX483">
            <v>1889</v>
          </cell>
          <cell r="CI483" t="str">
            <v>RGMII_TX_CTL</v>
          </cell>
        </row>
        <row r="484">
          <cell r="C484" t="str">
            <v>nvcc_rgmii__2</v>
          </cell>
          <cell r="E484" t="str">
            <v>NOISY_POWER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NA</v>
          </cell>
          <cell r="AL484" t="str">
            <v>NA</v>
          </cell>
          <cell r="AN484" t="str">
            <v>NA</v>
          </cell>
          <cell r="AP484" t="str">
            <v>NA</v>
          </cell>
          <cell r="AR484" t="str">
            <v>NA</v>
          </cell>
          <cell r="AT484" t="str">
            <v>NA</v>
          </cell>
          <cell r="AV484" t="str">
            <v>NA</v>
          </cell>
          <cell r="AX484" t="str">
            <v>NA</v>
          </cell>
          <cell r="AZ484" t="str">
            <v>NA</v>
          </cell>
          <cell r="BB484" t="str">
            <v>NA</v>
          </cell>
          <cell r="BD484" t="str">
            <v>NA</v>
          </cell>
          <cell r="BF484" t="str">
            <v>NA</v>
          </cell>
          <cell r="BH484" t="str">
            <v>NA</v>
          </cell>
          <cell r="BW484">
            <v>-2692.7249999999999</v>
          </cell>
          <cell r="BX484">
            <v>2030</v>
          </cell>
          <cell r="CI484" t="str">
            <v>NVCC_RGMII</v>
          </cell>
        </row>
        <row r="485">
          <cell r="C485" t="str">
            <v>rgmii_td0</v>
          </cell>
          <cell r="E485" t="str">
            <v>GPIO</v>
          </cell>
          <cell r="I485" t="str">
            <v>mipi_hsi_ctrl</v>
          </cell>
          <cell r="J485" t="str">
            <v>TX_READY</v>
          </cell>
          <cell r="K485" t="str">
            <v>enet</v>
          </cell>
          <cell r="L485" t="str">
            <v>RGMII_TD0</v>
          </cell>
          <cell r="S485" t="str">
            <v>gpio6</v>
          </cell>
          <cell r="T485" t="str">
            <v>GPIO[20]</v>
          </cell>
          <cell r="U485" t="str">
            <v>mipi_core</v>
          </cell>
          <cell r="V485" t="str">
            <v>DPHY_TEST_IN[1]</v>
          </cell>
          <cell r="AF485" t="str">
            <v>ipt_rgmii_td0_dir</v>
          </cell>
          <cell r="AG485" t="str">
            <v>ipt_rgmii_td0_in</v>
          </cell>
          <cell r="AH485" t="str">
            <v>ipt_rgmii_td0_out</v>
          </cell>
          <cell r="AI485" t="str">
            <v>ipt_mode</v>
          </cell>
          <cell r="AJ485" t="str">
            <v>Yes</v>
          </cell>
          <cell r="AL485" t="str">
            <v>NA</v>
          </cell>
          <cell r="AN485" t="str">
            <v>CFG(R0DIV6)</v>
          </cell>
          <cell r="AP485" t="str">
            <v>NA</v>
          </cell>
          <cell r="AR485" t="str">
            <v>CFG(Enabled)</v>
          </cell>
          <cell r="AT485" t="str">
            <v>CFG(100KOhm PU)</v>
          </cell>
          <cell r="AV485" t="str">
            <v>CFG(Pull)</v>
          </cell>
          <cell r="AX485" t="str">
            <v>CFG(Enabled)</v>
          </cell>
          <cell r="AZ485" t="str">
            <v>CFG(CMOS)</v>
          </cell>
          <cell r="BB485" t="str">
            <v>NA</v>
          </cell>
          <cell r="BD485" t="str">
            <v>II_OFF</v>
          </cell>
          <cell r="BF485" t="str">
            <v>CFG(LPDDR2)</v>
          </cell>
          <cell r="BH485">
            <v>0</v>
          </cell>
          <cell r="BW485">
            <v>-2692.7249999999999</v>
          </cell>
          <cell r="BX485">
            <v>2368</v>
          </cell>
          <cell r="CI485" t="str">
            <v>RGMII_TD0</v>
          </cell>
        </row>
        <row r="486">
          <cell r="C486" t="str">
            <v>rgmii_rx_ctl</v>
          </cell>
          <cell r="E486" t="str">
            <v>GPIO</v>
          </cell>
          <cell r="I486" t="str">
            <v>usboh3</v>
          </cell>
          <cell r="J486" t="str">
            <v>H3_DATA</v>
          </cell>
          <cell r="K486" t="str">
            <v>enet</v>
          </cell>
          <cell r="L486" t="str">
            <v>RGMII_RX_CTL</v>
          </cell>
          <cell r="S486" t="str">
            <v>gpio6</v>
          </cell>
          <cell r="T486" t="str">
            <v>GPIO[24]</v>
          </cell>
          <cell r="U486" t="str">
            <v>mipi_core</v>
          </cell>
          <cell r="V486" t="str">
            <v>DPHY_TEST_IN[5]</v>
          </cell>
          <cell r="AF486" t="str">
            <v>ipt_rgmii_rx_ctl_dir</v>
          </cell>
          <cell r="AG486" t="str">
            <v>ipt_rgmii_rx_ctl_in</v>
          </cell>
          <cell r="AH486" t="str">
            <v>ipt_rgmii_rx_ctl_out</v>
          </cell>
          <cell r="AI486" t="str">
            <v>ipt_mode</v>
          </cell>
          <cell r="AJ486" t="str">
            <v>Yes</v>
          </cell>
          <cell r="AL486" t="str">
            <v>NA</v>
          </cell>
          <cell r="AN486" t="str">
            <v>CFG(R0DIV6)</v>
          </cell>
          <cell r="AP486" t="str">
            <v>NA</v>
          </cell>
          <cell r="AR486" t="str">
            <v>CFG(Enabled)</v>
          </cell>
          <cell r="AT486" t="str">
            <v>CFG(100KOhm PD)</v>
          </cell>
          <cell r="AV486" t="str">
            <v>CFG(Pull)</v>
          </cell>
          <cell r="AX486" t="str">
            <v>CFG(Enabled)</v>
          </cell>
          <cell r="AZ486" t="str">
            <v>CFG(CMOS)</v>
          </cell>
          <cell r="BB486" t="str">
            <v>NA</v>
          </cell>
          <cell r="BD486" t="str">
            <v>CFG(II_OFF)</v>
          </cell>
          <cell r="BF486" t="str">
            <v>CFG(LPDDR2)</v>
          </cell>
          <cell r="BH486">
            <v>0</v>
          </cell>
          <cell r="BW486">
            <v>-2692.7249999999999</v>
          </cell>
          <cell r="BX486">
            <v>2077</v>
          </cell>
          <cell r="CI486" t="str">
            <v>RGMII_RX_CTL</v>
          </cell>
        </row>
        <row r="487">
          <cell r="C487" t="str">
            <v>rgmii_txc</v>
          </cell>
          <cell r="E487" t="str">
            <v>GPIO</v>
          </cell>
          <cell r="I487" t="str">
            <v>usboh3</v>
          </cell>
          <cell r="J487" t="str">
            <v>H2_DATA</v>
          </cell>
          <cell r="K487" t="str">
            <v>enet</v>
          </cell>
          <cell r="L487" t="str">
            <v>RGMII_TXC</v>
          </cell>
          <cell r="M487" t="str">
            <v>spdif</v>
          </cell>
          <cell r="N487" t="str">
            <v>SPDIF_EXTCLK</v>
          </cell>
          <cell r="S487" t="str">
            <v>gpio6</v>
          </cell>
          <cell r="T487" t="str">
            <v>GPIO[19]</v>
          </cell>
          <cell r="U487" t="str">
            <v>mipi_core</v>
          </cell>
          <cell r="V487" t="str">
            <v>DPHY_TEST_IN[0]</v>
          </cell>
          <cell r="X487" t="str">
            <v>anatop</v>
          </cell>
          <cell r="Y487" t="str">
            <v>ANATOP_24M_OUT</v>
          </cell>
          <cell r="Z487" t="str">
            <v>sjc.sjc_gpucr1_reg[23]</v>
          </cell>
          <cell r="AF487" t="str">
            <v>ipt_rgmii_txc_dir</v>
          </cell>
          <cell r="AG487" t="str">
            <v>ipt_rgmii_txc_in</v>
          </cell>
          <cell r="AH487" t="str">
            <v>ipt_rgmii_txc_out</v>
          </cell>
          <cell r="AI487" t="str">
            <v>ipt_mode</v>
          </cell>
          <cell r="AJ487" t="str">
            <v>Yes</v>
          </cell>
          <cell r="AL487" t="str">
            <v>NA</v>
          </cell>
          <cell r="AN487" t="str">
            <v>CFG(R0DIV6)</v>
          </cell>
          <cell r="AP487" t="str">
            <v>NA</v>
          </cell>
          <cell r="AR487" t="str">
            <v>CFG(Enabled)</v>
          </cell>
          <cell r="AT487" t="str">
            <v>CFG(100KOhm PD)</v>
          </cell>
          <cell r="AV487" t="str">
            <v>CFG(Pull)</v>
          </cell>
          <cell r="AX487" t="str">
            <v>CFG(Enabled)</v>
          </cell>
          <cell r="AZ487" t="str">
            <v>CMOS</v>
          </cell>
          <cell r="BB487" t="str">
            <v>NA</v>
          </cell>
          <cell r="BD487" t="str">
            <v>II_OFF</v>
          </cell>
          <cell r="BF487" t="str">
            <v>CFG(LPDDR2)</v>
          </cell>
          <cell r="BH487">
            <v>0</v>
          </cell>
          <cell r="BW487">
            <v>-2692.7249999999999</v>
          </cell>
          <cell r="BX487">
            <v>2419</v>
          </cell>
          <cell r="CI487" t="str">
            <v>RGMII_TXC</v>
          </cell>
        </row>
        <row r="488">
          <cell r="C488" t="str">
            <v>nvcc_rgmii__3</v>
          </cell>
          <cell r="E488" t="str">
            <v>NOISY_POWER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NA</v>
          </cell>
          <cell r="AL488" t="str">
            <v>NA</v>
          </cell>
          <cell r="AN488" t="str">
            <v>NA</v>
          </cell>
          <cell r="AP488" t="str">
            <v>NA</v>
          </cell>
          <cell r="AR488" t="str">
            <v>NA</v>
          </cell>
          <cell r="AT488" t="str">
            <v>NA</v>
          </cell>
          <cell r="AV488" t="str">
            <v>NA</v>
          </cell>
          <cell r="AX488" t="str">
            <v>NA</v>
          </cell>
          <cell r="AZ488" t="str">
            <v>NA</v>
          </cell>
          <cell r="BB488" t="str">
            <v>NA</v>
          </cell>
          <cell r="BD488" t="str">
            <v>NA</v>
          </cell>
          <cell r="BF488" t="str">
            <v>NA</v>
          </cell>
          <cell r="BH488" t="str">
            <v>NA</v>
          </cell>
          <cell r="BW488">
            <v>-2692.7249999999999</v>
          </cell>
          <cell r="BX488">
            <v>2317</v>
          </cell>
          <cell r="CI488" t="str">
            <v>NVCC_RGMII</v>
          </cell>
        </row>
        <row r="489">
          <cell r="C489" t="str">
            <v>rgmii_td2</v>
          </cell>
          <cell r="E489" t="str">
            <v>GPIO</v>
          </cell>
          <cell r="I489" t="str">
            <v>mipi_hsi_ctrl</v>
          </cell>
          <cell r="J489" t="str">
            <v>RX_DATA</v>
          </cell>
          <cell r="K489" t="str">
            <v>enet</v>
          </cell>
          <cell r="L489" t="str">
            <v>RGMII_TD2</v>
          </cell>
          <cell r="S489" t="str">
            <v>gpio6</v>
          </cell>
          <cell r="T489" t="str">
            <v>GPIO[22]</v>
          </cell>
          <cell r="U489" t="str">
            <v>mipi_core</v>
          </cell>
          <cell r="V489" t="str">
            <v>DPHY_TEST_IN[3]</v>
          </cell>
          <cell r="X489" t="str">
            <v>ccm</v>
          </cell>
          <cell r="Y489" t="str">
            <v>PLL2_BYP</v>
          </cell>
          <cell r="Z489" t="str">
            <v>sjc.sjc_pllbr_reg[1]</v>
          </cell>
          <cell r="AF489" t="str">
            <v>ipt_rgmii_td2_dir</v>
          </cell>
          <cell r="AG489" t="str">
            <v>ipt_rgmii_td2_in</v>
          </cell>
          <cell r="AH489" t="str">
            <v>ipt_rgmii_td2_out</v>
          </cell>
          <cell r="AI489" t="str">
            <v>ipt_mode</v>
          </cell>
          <cell r="AJ489" t="str">
            <v>Yes</v>
          </cell>
          <cell r="AL489" t="str">
            <v>NA</v>
          </cell>
          <cell r="AN489" t="str">
            <v>CFG(R0DIV6)</v>
          </cell>
          <cell r="AP489" t="str">
            <v>NA</v>
          </cell>
          <cell r="AR489" t="str">
            <v>CFG(Enabled)</v>
          </cell>
          <cell r="AT489" t="str">
            <v>CFG(100KOhm PU)</v>
          </cell>
          <cell r="AV489" t="str">
            <v>CFG(Pull)</v>
          </cell>
          <cell r="AX489" t="str">
            <v>CFG(Enabled)</v>
          </cell>
          <cell r="AZ489" t="str">
            <v>CFG(CMOS)</v>
          </cell>
          <cell r="BB489" t="str">
            <v>NA</v>
          </cell>
          <cell r="BD489" t="str">
            <v>II_OFF</v>
          </cell>
          <cell r="BF489" t="str">
            <v>CFG(LPDDR2)</v>
          </cell>
          <cell r="BH489">
            <v>0</v>
          </cell>
          <cell r="BW489">
            <v>-2692.7249999999999</v>
          </cell>
          <cell r="BX489">
            <v>2171</v>
          </cell>
          <cell r="CI489" t="str">
            <v>RGMII_TD2</v>
          </cell>
        </row>
        <row r="490">
          <cell r="C490" t="str">
            <v>rgmii_td1</v>
          </cell>
          <cell r="E490" t="str">
            <v>GPIO</v>
          </cell>
          <cell r="I490" t="str">
            <v>mipi_hsi_ctrl</v>
          </cell>
          <cell r="J490" t="str">
            <v>RX_FLAG</v>
          </cell>
          <cell r="K490" t="str">
            <v>enet</v>
          </cell>
          <cell r="L490" t="str">
            <v>RGMII_TD1</v>
          </cell>
          <cell r="S490" t="str">
            <v>gpio6</v>
          </cell>
          <cell r="T490" t="str">
            <v>GPIO[21]</v>
          </cell>
          <cell r="U490" t="str">
            <v>mipi_core</v>
          </cell>
          <cell r="V490" t="str">
            <v>DPHY_TEST_IN[2]</v>
          </cell>
          <cell r="X490" t="str">
            <v>ccm</v>
          </cell>
          <cell r="Y490" t="str">
            <v>PLL3_BYP</v>
          </cell>
          <cell r="Z490" t="str">
            <v>sjc.sjc_pllbr_reg[2]</v>
          </cell>
          <cell r="AF490" t="str">
            <v>ipt_rgmii_td1_dir</v>
          </cell>
          <cell r="AG490" t="str">
            <v>ipt_rgmii_td1_in</v>
          </cell>
          <cell r="AH490" t="str">
            <v>ipt_rgmii_td1_out</v>
          </cell>
          <cell r="AI490" t="str">
            <v>ipt_mode</v>
          </cell>
          <cell r="AJ490" t="str">
            <v>Yes</v>
          </cell>
          <cell r="AL490" t="str">
            <v>NA</v>
          </cell>
          <cell r="AN490" t="str">
            <v>CFG(R0DIV6)</v>
          </cell>
          <cell r="AP490" t="str">
            <v>NA</v>
          </cell>
          <cell r="AR490" t="str">
            <v>CFG(Enabled)</v>
          </cell>
          <cell r="AT490" t="str">
            <v>CFG(100KOhm PU)</v>
          </cell>
          <cell r="AV490" t="str">
            <v>CFG(Pull)</v>
          </cell>
          <cell r="AX490" t="str">
            <v>CFG(Enabled)</v>
          </cell>
          <cell r="AZ490" t="str">
            <v>CFG(CMOS)</v>
          </cell>
          <cell r="BB490" t="str">
            <v>NA</v>
          </cell>
          <cell r="BD490" t="str">
            <v>II_OFF</v>
          </cell>
          <cell r="BF490" t="str">
            <v>CFG(LPDDR2)</v>
          </cell>
          <cell r="BH490">
            <v>0</v>
          </cell>
          <cell r="BW490">
            <v>-2692.7249999999999</v>
          </cell>
          <cell r="BX490">
            <v>2219</v>
          </cell>
          <cell r="CI490" t="str">
            <v>RGMII_TD1</v>
          </cell>
        </row>
        <row r="491">
          <cell r="C491" t="str">
            <v>nvcc_dram2p5__7</v>
          </cell>
          <cell r="E491" t="str">
            <v>NOISY_POWER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NA</v>
          </cell>
          <cell r="AL491" t="str">
            <v>NA</v>
          </cell>
          <cell r="AN491" t="str">
            <v>NA</v>
          </cell>
          <cell r="AP491" t="str">
            <v>NA</v>
          </cell>
          <cell r="AR491" t="str">
            <v>NA</v>
          </cell>
          <cell r="AT491" t="str">
            <v>NA</v>
          </cell>
          <cell r="AV491" t="str">
            <v>NA</v>
          </cell>
          <cell r="AX491" t="str">
            <v>NA</v>
          </cell>
          <cell r="AZ491" t="str">
            <v>NA</v>
          </cell>
          <cell r="BB491" t="str">
            <v>NA</v>
          </cell>
          <cell r="BD491" t="str">
            <v>NA</v>
          </cell>
          <cell r="BF491" t="str">
            <v>NA</v>
          </cell>
          <cell r="BH491" t="str">
            <v>NA</v>
          </cell>
          <cell r="BW491">
            <v>236</v>
          </cell>
          <cell r="BX491">
            <v>-2792.7249999999999</v>
          </cell>
          <cell r="CI491" t="str">
            <v>NVCC_DRAM2P5</v>
          </cell>
        </row>
        <row r="492">
          <cell r="C492" t="str">
            <v>pcut_ddr__3</v>
          </cell>
          <cell r="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NA</v>
          </cell>
          <cell r="AL492" t="str">
            <v>NA</v>
          </cell>
          <cell r="AN492" t="str">
            <v>NA</v>
          </cell>
          <cell r="AP492" t="str">
            <v>NA</v>
          </cell>
          <cell r="AR492" t="str">
            <v>NA</v>
          </cell>
          <cell r="AT492" t="str">
            <v>NA</v>
          </cell>
          <cell r="AV492" t="str">
            <v>NA</v>
          </cell>
          <cell r="AX492" t="str">
            <v>NA</v>
          </cell>
          <cell r="AZ492" t="str">
            <v>NA</v>
          </cell>
          <cell r="BB492" t="str">
            <v>NA</v>
          </cell>
          <cell r="BD492" t="str">
            <v>NA</v>
          </cell>
          <cell r="BF492" t="str">
            <v>NA</v>
          </cell>
          <cell r="BH492" t="str">
            <v>NA</v>
          </cell>
          <cell r="BW492">
            <v>-1995</v>
          </cell>
          <cell r="BX492">
            <v>-2792.7249999999999</v>
          </cell>
          <cell r="CI492">
            <v>0</v>
          </cell>
        </row>
        <row r="493">
          <cell r="C493" t="str">
            <v>sd2_cmd</v>
          </cell>
          <cell r="E493" t="str">
            <v>GPIO</v>
          </cell>
          <cell r="I493" t="str">
            <v>usdhc2</v>
          </cell>
          <cell r="J493" t="str">
            <v>CMD</v>
          </cell>
          <cell r="M493" t="str">
            <v>kpp</v>
          </cell>
          <cell r="N493" t="str">
            <v>ROW[5]</v>
          </cell>
          <cell r="O493" t="str">
            <v>audmux</v>
          </cell>
          <cell r="P493" t="str">
            <v>AUD4_RXC</v>
          </cell>
          <cell r="Q493" t="str">
            <v>pcie_ctrl</v>
          </cell>
          <cell r="R493" t="str">
            <v>DIAG_STATUS_BUS_MUX[10]</v>
          </cell>
          <cell r="S493" t="str">
            <v>gpio1</v>
          </cell>
          <cell r="T493" t="str">
            <v>GPIO[11]</v>
          </cell>
          <cell r="AF493" t="str">
            <v>ipt_sd2_cmd_dir</v>
          </cell>
          <cell r="AG493" t="str">
            <v>ipt_sd2_cmd_in</v>
          </cell>
          <cell r="AH493" t="str">
            <v>ipt_sd2_cmd_out</v>
          </cell>
          <cell r="AI493" t="str">
            <v>ipt_mode</v>
          </cell>
          <cell r="AJ493" t="str">
            <v>Yes</v>
          </cell>
          <cell r="AL493" t="str">
            <v>NA</v>
          </cell>
          <cell r="AN493" t="str">
            <v>NA</v>
          </cell>
          <cell r="AP493" t="str">
            <v>NA</v>
          </cell>
          <cell r="AR493" t="str">
            <v>NA</v>
          </cell>
          <cell r="AT493" t="str">
            <v>NA</v>
          </cell>
          <cell r="AV493" t="str">
            <v>NA</v>
          </cell>
          <cell r="AX493" t="str">
            <v>NA</v>
          </cell>
          <cell r="AZ493" t="str">
            <v>NA</v>
          </cell>
          <cell r="BB493" t="str">
            <v>NA</v>
          </cell>
          <cell r="BD493" t="str">
            <v>NA</v>
          </cell>
          <cell r="BF493" t="str">
            <v>NA</v>
          </cell>
          <cell r="BH493" t="str">
            <v>NA</v>
          </cell>
          <cell r="CI493" t="str">
            <v>SD2_CMD</v>
          </cell>
        </row>
        <row r="494">
          <cell r="C494" t="str">
            <v>sd2_dat1</v>
          </cell>
          <cell r="E494" t="str">
            <v>GPIO</v>
          </cell>
          <cell r="I494" t="str">
            <v>usdhc2</v>
          </cell>
          <cell r="J494" t="str">
            <v>DAT1</v>
          </cell>
          <cell r="M494" t="str">
            <v>weim</v>
          </cell>
          <cell r="N494" t="str">
            <v>WEIM_CS[2]</v>
          </cell>
          <cell r="O494" t="str">
            <v>audmux</v>
          </cell>
          <cell r="P494" t="str">
            <v>AUD4_TXFS</v>
          </cell>
          <cell r="Q494" t="str">
            <v>kpp</v>
          </cell>
          <cell r="R494" t="str">
            <v>COL[7]</v>
          </cell>
          <cell r="S494" t="str">
            <v>gpio1</v>
          </cell>
          <cell r="T494" t="str">
            <v>GPIO[14]</v>
          </cell>
          <cell r="U494" t="str">
            <v>ccm</v>
          </cell>
          <cell r="V494" t="str">
            <v>WAIT</v>
          </cell>
          <cell r="X494" t="str">
            <v>anatop</v>
          </cell>
          <cell r="Y494" t="str">
            <v>ANATOP_TESTO[0]</v>
          </cell>
          <cell r="Z494" t="str">
            <v>sjc.sjc_gpucr1_reg[23]</v>
          </cell>
          <cell r="AF494" t="str">
            <v>ipt_sd2_dat1_dir</v>
          </cell>
          <cell r="AG494" t="str">
            <v>ipt_sd2_dat1_in</v>
          </cell>
          <cell r="AH494" t="str">
            <v>ipt_sd2_dat1_out</v>
          </cell>
          <cell r="AI494" t="str">
            <v>ipt_mode</v>
          </cell>
          <cell r="AJ494" t="str">
            <v>Yes</v>
          </cell>
          <cell r="AL494" t="str">
            <v>CFG(SLOW)</v>
          </cell>
          <cell r="AN494" t="str">
            <v>CFG(R0DIV6)</v>
          </cell>
          <cell r="AP494" t="str">
            <v>CFG(Disabled)</v>
          </cell>
          <cell r="AR494" t="str">
            <v>CFG(Enabled)</v>
          </cell>
          <cell r="AT494" t="str">
            <v>CFG(100KOhm PU)</v>
          </cell>
          <cell r="AV494" t="str">
            <v>CFG(Pull)</v>
          </cell>
          <cell r="AX494" t="str">
            <v>CFG(Enabled)</v>
          </cell>
          <cell r="AZ494" t="str">
            <v>NA</v>
          </cell>
          <cell r="BB494" t="str">
            <v>CFG(100MHz)</v>
          </cell>
          <cell r="BD494" t="str">
            <v>NA</v>
          </cell>
          <cell r="BF494" t="str">
            <v>NA</v>
          </cell>
          <cell r="BH494" t="str">
            <v>NA</v>
          </cell>
          <cell r="BW494">
            <v>-2692.7249999999999</v>
          </cell>
          <cell r="BX494">
            <v>2710</v>
          </cell>
          <cell r="CI494" t="str">
            <v>SD2_DAT1</v>
          </cell>
        </row>
        <row r="495">
          <cell r="C495" t="str">
            <v>nvcc_sd2__0</v>
          </cell>
          <cell r="E495" t="str">
            <v>NOISY_POWER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NA</v>
          </cell>
          <cell r="AL495" t="str">
            <v>NA</v>
          </cell>
          <cell r="AN495" t="str">
            <v>NA</v>
          </cell>
          <cell r="AP495" t="str">
            <v>NA</v>
          </cell>
          <cell r="AR495" t="str">
            <v>NA</v>
          </cell>
          <cell r="AT495" t="str">
            <v>NA</v>
          </cell>
          <cell r="AV495" t="str">
            <v>NA</v>
          </cell>
          <cell r="AX495" t="str">
            <v>NA</v>
          </cell>
          <cell r="AZ495" t="str">
            <v>NA</v>
          </cell>
          <cell r="BB495" t="str">
            <v>NA</v>
          </cell>
          <cell r="BD495" t="str">
            <v>NA</v>
          </cell>
          <cell r="BF495" t="str">
            <v>NA</v>
          </cell>
          <cell r="BH495" t="str">
            <v>NA</v>
          </cell>
          <cell r="BW495">
            <v>-2692.7249999999999</v>
          </cell>
          <cell r="BX495">
            <v>2577</v>
          </cell>
          <cell r="CI495" t="str">
            <v>NVCC_SD2</v>
          </cell>
        </row>
        <row r="496">
          <cell r="C496" t="str">
            <v>sd2_clk</v>
          </cell>
          <cell r="E496" t="str">
            <v>GPIO</v>
          </cell>
          <cell r="I496" t="str">
            <v>usdhc2</v>
          </cell>
          <cell r="J496" t="str">
            <v>CLK</v>
          </cell>
          <cell r="M496" t="str">
            <v>kpp</v>
          </cell>
          <cell r="N496" t="str">
            <v>COL[5]</v>
          </cell>
          <cell r="O496" t="str">
            <v>audmux</v>
          </cell>
          <cell r="P496" t="str">
            <v>AUD4_RXFS</v>
          </cell>
          <cell r="Q496" t="str">
            <v>pcie_ctrl</v>
          </cell>
          <cell r="R496" t="str">
            <v>DIAG_STATUS_BUS_MUX[9]</v>
          </cell>
          <cell r="S496" t="str">
            <v>gpio1</v>
          </cell>
          <cell r="T496" t="str">
            <v>GPIO[10]</v>
          </cell>
          <cell r="U496" t="str">
            <v>phy</v>
          </cell>
          <cell r="V496" t="str">
            <v>DTB[1]</v>
          </cell>
          <cell r="AF496" t="str">
            <v>ipt_sd2_clk_dir</v>
          </cell>
          <cell r="AG496" t="str">
            <v>ipt_sd2_clk_in</v>
          </cell>
          <cell r="AH496" t="str">
            <v>ipt_sd2_clk_out</v>
          </cell>
          <cell r="AI496" t="str">
            <v>ipt_mode</v>
          </cell>
          <cell r="AJ496" t="str">
            <v>Yes</v>
          </cell>
          <cell r="AL496" t="str">
            <v>CFG(SLOW)</v>
          </cell>
          <cell r="AN496" t="str">
            <v>CFG(R0DIV6)</v>
          </cell>
          <cell r="AP496" t="str">
            <v>CFG(Disabled)</v>
          </cell>
          <cell r="AR496" t="str">
            <v>CFG(Enabled)</v>
          </cell>
          <cell r="AT496" t="str">
            <v>CFG(100KOhm PU)</v>
          </cell>
          <cell r="AV496" t="str">
            <v>CFG(Pull)</v>
          </cell>
          <cell r="AX496" t="str">
            <v>CFG(Enabled)</v>
          </cell>
          <cell r="AZ496" t="str">
            <v>NA</v>
          </cell>
          <cell r="BB496" t="str">
            <v>CFG(100MHz)</v>
          </cell>
          <cell r="BD496" t="str">
            <v>NA</v>
          </cell>
          <cell r="BF496" t="str">
            <v>NA</v>
          </cell>
          <cell r="BH496" t="str">
            <v>NA</v>
          </cell>
          <cell r="CI496" t="str">
            <v>SD2_CLK</v>
          </cell>
        </row>
        <row r="497">
          <cell r="C497" t="str">
            <v>sd2_dat3</v>
          </cell>
          <cell r="E497" t="str">
            <v>GPIO</v>
          </cell>
          <cell r="I497" t="str">
            <v>usdhc2</v>
          </cell>
          <cell r="J497" t="str">
            <v>DAT3</v>
          </cell>
          <cell r="M497" t="str">
            <v>kpp</v>
          </cell>
          <cell r="N497" t="str">
            <v>COL[6]</v>
          </cell>
          <cell r="O497" t="str">
            <v>audmux</v>
          </cell>
          <cell r="P497" t="str">
            <v>AUD4_TXC</v>
          </cell>
          <cell r="Q497" t="str">
            <v>pcie_ctrl</v>
          </cell>
          <cell r="R497" t="str">
            <v>DIAG_STATUS_BUS_MUX[11]</v>
          </cell>
          <cell r="S497" t="str">
            <v>gpio1</v>
          </cell>
          <cell r="T497" t="str">
            <v>GPIO[12]</v>
          </cell>
          <cell r="U497" t="str">
            <v>sjc</v>
          </cell>
          <cell r="V497" t="str">
            <v>DONE</v>
          </cell>
          <cell r="X497" t="str">
            <v>anatop</v>
          </cell>
          <cell r="Y497" t="str">
            <v>ANATOP_TESTO[3]</v>
          </cell>
          <cell r="Z497" t="str">
            <v>sjc.sjc_gpucr1_reg[23]</v>
          </cell>
          <cell r="AF497" t="str">
            <v>ipt_sd2_dat3_dir</v>
          </cell>
          <cell r="AG497" t="str">
            <v>ipt_sd2_dat3_in</v>
          </cell>
          <cell r="AH497" t="str">
            <v>ipt_sd2_dat3_out</v>
          </cell>
          <cell r="AI497" t="str">
            <v>ipt_mode</v>
          </cell>
          <cell r="AJ497" t="str">
            <v>Yes</v>
          </cell>
          <cell r="AL497" t="str">
            <v>NA</v>
          </cell>
          <cell r="AN497" t="str">
            <v>NA</v>
          </cell>
          <cell r="AP497" t="str">
            <v>NA</v>
          </cell>
          <cell r="AR497" t="str">
            <v>NA</v>
          </cell>
          <cell r="AT497" t="str">
            <v>NA</v>
          </cell>
          <cell r="AV497" t="str">
            <v>NA</v>
          </cell>
          <cell r="AX497" t="str">
            <v>NA</v>
          </cell>
          <cell r="AZ497" t="str">
            <v>NA</v>
          </cell>
          <cell r="BB497" t="str">
            <v>NA</v>
          </cell>
          <cell r="BD497" t="str">
            <v>NA</v>
          </cell>
          <cell r="BF497" t="str">
            <v>NA</v>
          </cell>
          <cell r="BH497" t="str">
            <v>NA</v>
          </cell>
          <cell r="CI497" t="str">
            <v>SD2_DAT3</v>
          </cell>
        </row>
        <row r="498">
          <cell r="C498" t="str">
            <v>sd2_dat2</v>
          </cell>
          <cell r="E498" t="str">
            <v>GPIO</v>
          </cell>
          <cell r="I498" t="str">
            <v>usdhc2</v>
          </cell>
          <cell r="J498" t="str">
            <v>DAT2</v>
          </cell>
          <cell r="M498" t="str">
            <v>weim</v>
          </cell>
          <cell r="N498" t="str">
            <v>WEIM_CS[3]</v>
          </cell>
          <cell r="O498" t="str">
            <v>audmux</v>
          </cell>
          <cell r="P498" t="str">
            <v>AUD4_TXD</v>
          </cell>
          <cell r="Q498" t="str">
            <v>kpp</v>
          </cell>
          <cell r="R498" t="str">
            <v>ROW[6]</v>
          </cell>
          <cell r="S498" t="str">
            <v>gpio1</v>
          </cell>
          <cell r="T498" t="str">
            <v>GPIO[13]</v>
          </cell>
          <cell r="U498" t="str">
            <v>ccm</v>
          </cell>
          <cell r="V498" t="str">
            <v>STOP</v>
          </cell>
          <cell r="X498" t="str">
            <v>anatop</v>
          </cell>
          <cell r="Y498" t="str">
            <v>ANATOP_TESTO[1]</v>
          </cell>
          <cell r="Z498" t="str">
            <v>sjc.sjc_gpucr1_reg[23]</v>
          </cell>
          <cell r="AF498" t="str">
            <v>ipt_sd2_dat2_dir</v>
          </cell>
          <cell r="AG498" t="str">
            <v>ipt_sd2_dat2_in</v>
          </cell>
          <cell r="AH498" t="str">
            <v>ipt_sd2_dat2_out</v>
          </cell>
          <cell r="AI498" t="str">
            <v>ipt_mode</v>
          </cell>
          <cell r="AJ498" t="str">
            <v>Yes</v>
          </cell>
          <cell r="AL498" t="str">
            <v>CFG(SLOW)</v>
          </cell>
          <cell r="AN498" t="str">
            <v>CFG(R0DIV6)</v>
          </cell>
          <cell r="AP498" t="str">
            <v>CFG(Disabled)</v>
          </cell>
          <cell r="AR498" t="str">
            <v>CFG(Enabled)</v>
          </cell>
          <cell r="AT498" t="str">
            <v>CFG(100KOhm PU)</v>
          </cell>
          <cell r="AV498" t="str">
            <v>CFG(Pull)</v>
          </cell>
          <cell r="AX498" t="str">
            <v>CFG(Enabled)</v>
          </cell>
          <cell r="AZ498" t="str">
            <v>NA</v>
          </cell>
          <cell r="BB498" t="str">
            <v>CFG(100MHz)</v>
          </cell>
          <cell r="BD498" t="str">
            <v>NA</v>
          </cell>
          <cell r="BF498" t="str">
            <v>NA</v>
          </cell>
          <cell r="BH498" t="str">
            <v>NA</v>
          </cell>
          <cell r="BW498">
            <v>-2692.7249999999999</v>
          </cell>
          <cell r="BX498">
            <v>2631</v>
          </cell>
          <cell r="CI498" t="str">
            <v>SD2_DAT2</v>
          </cell>
        </row>
        <row r="499">
          <cell r="C499" t="str">
            <v>nvcc_sd2__1</v>
          </cell>
          <cell r="E499" t="str">
            <v>NOISY_POWER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 t="str">
            <v>NA</v>
          </cell>
          <cell r="AL499" t="str">
            <v>NA</v>
          </cell>
          <cell r="AN499" t="str">
            <v>NA</v>
          </cell>
          <cell r="AP499" t="str">
            <v>NA</v>
          </cell>
          <cell r="AR499" t="str">
            <v>NA</v>
          </cell>
          <cell r="AT499" t="str">
            <v>NA</v>
          </cell>
          <cell r="AV499" t="str">
            <v>NA</v>
          </cell>
          <cell r="AX499" t="str">
            <v>NA</v>
          </cell>
          <cell r="AZ499" t="str">
            <v>NA</v>
          </cell>
          <cell r="BB499" t="str">
            <v>NA</v>
          </cell>
          <cell r="BD499" t="str">
            <v>NA</v>
          </cell>
          <cell r="BF499" t="str">
            <v>NA</v>
          </cell>
          <cell r="BH499" t="str">
            <v>NA</v>
          </cell>
          <cell r="CI499" t="str">
            <v>NVCC_SD2</v>
          </cell>
        </row>
        <row r="500">
          <cell r="C500" t="str">
            <v>sd2_dat0</v>
          </cell>
          <cell r="E500" t="str">
            <v>GPIO</v>
          </cell>
          <cell r="I500" t="str">
            <v>usdhc2</v>
          </cell>
          <cell r="J500" t="str">
            <v>DAT0</v>
          </cell>
          <cell r="O500" t="str">
            <v>audmux</v>
          </cell>
          <cell r="P500" t="str">
            <v>AUD4_RXD</v>
          </cell>
          <cell r="Q500" t="str">
            <v>kpp</v>
          </cell>
          <cell r="R500" t="str">
            <v>ROW[7]</v>
          </cell>
          <cell r="S500" t="str">
            <v>gpio1</v>
          </cell>
          <cell r="T500" t="str">
            <v>GPIO[15]</v>
          </cell>
          <cell r="U500" t="str">
            <v>dcic2</v>
          </cell>
          <cell r="V500" t="str">
            <v>DCIC_OUT</v>
          </cell>
          <cell r="X500" t="str">
            <v>anatop</v>
          </cell>
          <cell r="Y500" t="str">
            <v>ANATOP_TESTO[2]</v>
          </cell>
          <cell r="Z500" t="str">
            <v>sjc.sjc_gpucr1_reg[23]</v>
          </cell>
          <cell r="AF500" t="str">
            <v>ipt_sd2_dat0_dir</v>
          </cell>
          <cell r="AG500" t="str">
            <v>ipt_sd2_dat0_in</v>
          </cell>
          <cell r="AH500" t="str">
            <v>ipt_sd2_dat0_out</v>
          </cell>
          <cell r="AI500" t="str">
            <v>ipt_mode</v>
          </cell>
          <cell r="AJ500" t="str">
            <v>Yes</v>
          </cell>
          <cell r="AL500" t="str">
            <v>CFG(SLOW)</v>
          </cell>
          <cell r="AN500" t="str">
            <v>CFG(R0DIV6)</v>
          </cell>
          <cell r="AP500" t="str">
            <v>CFG(Disabled)</v>
          </cell>
          <cell r="AR500" t="str">
            <v>CFG(Enabled)</v>
          </cell>
          <cell r="AT500" t="str">
            <v>CFG(100KOhm PU)</v>
          </cell>
          <cell r="AV500" t="str">
            <v>CFG(Pull)</v>
          </cell>
          <cell r="AX500" t="str">
            <v>CFG(Enabled)</v>
          </cell>
          <cell r="AZ500" t="str">
            <v>NA</v>
          </cell>
          <cell r="BB500" t="str">
            <v>CFG(100MHz)</v>
          </cell>
          <cell r="BD500" t="str">
            <v>NA</v>
          </cell>
          <cell r="BF500" t="str">
            <v>NA</v>
          </cell>
          <cell r="BH500" t="str">
            <v>NA</v>
          </cell>
          <cell r="BW500">
            <v>-2692.7249999999999</v>
          </cell>
          <cell r="BX500">
            <v>2524</v>
          </cell>
          <cell r="CI500" t="str">
            <v>SD2_DAT0</v>
          </cell>
        </row>
        <row r="501">
          <cell r="C501" t="str">
            <v>pcut__9</v>
          </cell>
          <cell r="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 t="str">
            <v>NA</v>
          </cell>
          <cell r="AL501" t="str">
            <v>NA</v>
          </cell>
          <cell r="AN501" t="str">
            <v>NA</v>
          </cell>
          <cell r="AP501" t="str">
            <v>NA</v>
          </cell>
          <cell r="AR501" t="str">
            <v>NA</v>
          </cell>
          <cell r="AT501" t="str">
            <v>NA</v>
          </cell>
          <cell r="AV501" t="str">
            <v>NA</v>
          </cell>
          <cell r="AX501" t="str">
            <v>NA</v>
          </cell>
          <cell r="AZ501" t="str">
            <v>NA</v>
          </cell>
          <cell r="BB501" t="str">
            <v>NA</v>
          </cell>
          <cell r="BD501" t="str">
            <v>NA</v>
          </cell>
          <cell r="BF501" t="str">
            <v>NA</v>
          </cell>
          <cell r="BH501" t="str">
            <v>NA</v>
          </cell>
          <cell r="BW501">
            <v>-1995</v>
          </cell>
          <cell r="BX501">
            <v>-2792.7249999999999</v>
          </cell>
          <cell r="CI501">
            <v>0</v>
          </cell>
        </row>
        <row r="502">
          <cell r="C502" t="str">
            <v>sd1_dat0</v>
          </cell>
          <cell r="E502" t="str">
            <v>GPIO</v>
          </cell>
          <cell r="I502" t="str">
            <v>usdhc1</v>
          </cell>
          <cell r="J502" t="str">
            <v>DAT0</v>
          </cell>
          <cell r="M502" t="str">
            <v>caam_wrapper</v>
          </cell>
          <cell r="N502" t="str">
            <v>RNG_OSC_OBS</v>
          </cell>
          <cell r="O502" t="str">
            <v>gpt</v>
          </cell>
          <cell r="P502" t="str">
            <v>CAPIN1</v>
          </cell>
          <cell r="Q502" t="str">
            <v>pcie_ctrl</v>
          </cell>
          <cell r="R502" t="str">
            <v>DIAG_STATUS_BUS_MUX[8]</v>
          </cell>
          <cell r="S502" t="str">
            <v>gpio1</v>
          </cell>
          <cell r="T502" t="str">
            <v>GPIO[16]</v>
          </cell>
          <cell r="U502" t="str">
            <v>hdmi_tx</v>
          </cell>
          <cell r="V502" t="str">
            <v>OPHYDTB[1]</v>
          </cell>
          <cell r="X502" t="str">
            <v>anatop</v>
          </cell>
          <cell r="Y502" t="str">
            <v>ANATOP_TESTO[7]</v>
          </cell>
          <cell r="Z502" t="str">
            <v>sjc.sjc_gpucr1_reg[23]</v>
          </cell>
          <cell r="AF502" t="str">
            <v>ipt_sd1_dat0_dir</v>
          </cell>
          <cell r="AG502" t="str">
            <v>ipt_sd1_dat0_in</v>
          </cell>
          <cell r="AH502" t="str">
            <v>ipt_sd1_dat0_out</v>
          </cell>
          <cell r="AI502" t="str">
            <v>ipt_mode</v>
          </cell>
          <cell r="AJ502" t="str">
            <v>Yes</v>
          </cell>
          <cell r="AL502" t="str">
            <v>NA</v>
          </cell>
          <cell r="AN502" t="str">
            <v>NA</v>
          </cell>
          <cell r="AP502" t="str">
            <v>NA</v>
          </cell>
          <cell r="AR502" t="str">
            <v>NA</v>
          </cell>
          <cell r="AT502" t="str">
            <v>NA</v>
          </cell>
          <cell r="AV502" t="str">
            <v>NA</v>
          </cell>
          <cell r="AX502" t="str">
            <v>NA</v>
          </cell>
          <cell r="AZ502" t="str">
            <v>NA</v>
          </cell>
          <cell r="BB502" t="str">
            <v>NA</v>
          </cell>
          <cell r="BD502" t="str">
            <v>NA</v>
          </cell>
          <cell r="BF502" t="str">
            <v>NA</v>
          </cell>
          <cell r="BH502" t="str">
            <v>NA</v>
          </cell>
          <cell r="CI502" t="str">
            <v>SD1_DAT0</v>
          </cell>
        </row>
        <row r="503">
          <cell r="C503" t="str">
            <v>sd1_cmd</v>
          </cell>
          <cell r="E503" t="str">
            <v>GPIO</v>
          </cell>
          <cell r="I503" t="str">
            <v>usdhc1</v>
          </cell>
          <cell r="J503" t="str">
            <v>CMD</v>
          </cell>
          <cell r="M503" t="str">
            <v>pwm4</v>
          </cell>
          <cell r="N503" t="str">
            <v>PWMO</v>
          </cell>
          <cell r="O503" t="str">
            <v>gpt</v>
          </cell>
          <cell r="P503" t="str">
            <v>CMPOUT1</v>
          </cell>
          <cell r="S503" t="str">
            <v>gpio1</v>
          </cell>
          <cell r="T503" t="str">
            <v>GPIO[18]</v>
          </cell>
          <cell r="X503" t="str">
            <v>anatop</v>
          </cell>
          <cell r="Y503" t="str">
            <v>ANATOP_TESTO[5]</v>
          </cell>
          <cell r="Z503" t="str">
            <v>sjc.sjc_gpucr1_reg[23]</v>
          </cell>
          <cell r="AF503" t="str">
            <v>ipt_sd1_cmd_dir</v>
          </cell>
          <cell r="AG503" t="str">
            <v>ipt_sd1_cmd_in</v>
          </cell>
          <cell r="AH503" t="str">
            <v>ipt_sd1_cmd_out</v>
          </cell>
          <cell r="AI503" t="str">
            <v>ipt_mode</v>
          </cell>
          <cell r="AJ503" t="str">
            <v>Yes</v>
          </cell>
          <cell r="AL503" t="str">
            <v>CFG(SLOW)</v>
          </cell>
          <cell r="AN503" t="str">
            <v>CFG(R0DIV6)</v>
          </cell>
          <cell r="AP503" t="str">
            <v>CFG(Disabled)</v>
          </cell>
          <cell r="AR503" t="str">
            <v>CFG(Enabled)</v>
          </cell>
          <cell r="AT503" t="str">
            <v>CFG(100KOhm PU)</v>
          </cell>
          <cell r="AV503" t="str">
            <v>CFG(Pull)</v>
          </cell>
          <cell r="AX503" t="str">
            <v>CFG(Enabled)</v>
          </cell>
          <cell r="AZ503" t="str">
            <v>NA</v>
          </cell>
          <cell r="BB503" t="str">
            <v>CFG(100MHz)</v>
          </cell>
          <cell r="BD503" t="str">
            <v>NA</v>
          </cell>
          <cell r="BF503" t="str">
            <v>NA</v>
          </cell>
          <cell r="BH503" t="str">
            <v>NA</v>
          </cell>
          <cell r="CI503" t="str">
            <v>SD1_CMD</v>
          </cell>
        </row>
        <row r="504">
          <cell r="C504" t="str">
            <v>nvcc_sd1__0</v>
          </cell>
          <cell r="E504" t="str">
            <v>NOISY_POWER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 t="str">
            <v>NA</v>
          </cell>
          <cell r="AL504" t="str">
            <v>NA</v>
          </cell>
          <cell r="AN504" t="str">
            <v>NA</v>
          </cell>
          <cell r="AP504" t="str">
            <v>NA</v>
          </cell>
          <cell r="AR504" t="str">
            <v>NA</v>
          </cell>
          <cell r="AT504" t="str">
            <v>NA</v>
          </cell>
          <cell r="AV504" t="str">
            <v>NA</v>
          </cell>
          <cell r="AX504" t="str">
            <v>NA</v>
          </cell>
          <cell r="AZ504" t="str">
            <v>NA</v>
          </cell>
          <cell r="BB504" t="str">
            <v>NA</v>
          </cell>
          <cell r="BD504" t="str">
            <v>NA</v>
          </cell>
          <cell r="BF504" t="str">
            <v>NA</v>
          </cell>
          <cell r="BH504" t="str">
            <v>NA</v>
          </cell>
          <cell r="CI504" t="str">
            <v>NVCC_SD1</v>
          </cell>
        </row>
        <row r="505">
          <cell r="C505" t="str">
            <v>sd1_dat1</v>
          </cell>
          <cell r="E505" t="str">
            <v>GPIO</v>
          </cell>
          <cell r="I505" t="str">
            <v>usdhc1</v>
          </cell>
          <cell r="J505" t="str">
            <v>DAT1</v>
          </cell>
          <cell r="M505" t="str">
            <v>pwm3</v>
          </cell>
          <cell r="N505" t="str">
            <v>PWMO</v>
          </cell>
          <cell r="O505" t="str">
            <v>gpt</v>
          </cell>
          <cell r="P505" t="str">
            <v>CAPIN2</v>
          </cell>
          <cell r="Q505" t="str">
            <v>pcie_ctrl</v>
          </cell>
          <cell r="R505" t="str">
            <v>DIAG_STATUS_BUS_MUX[7]</v>
          </cell>
          <cell r="S505" t="str">
            <v>gpio1</v>
          </cell>
          <cell r="T505" t="str">
            <v>GPIO[17]</v>
          </cell>
          <cell r="U505" t="str">
            <v>hdmi_tx</v>
          </cell>
          <cell r="V505" t="str">
            <v>OPHYDTB[0]</v>
          </cell>
          <cell r="X505" t="str">
            <v>anatop</v>
          </cell>
          <cell r="Y505" t="str">
            <v>ANATOP_TESTO[8]</v>
          </cell>
          <cell r="Z505" t="str">
            <v>sjc.sjc_gpucr1_reg[23]</v>
          </cell>
          <cell r="AF505" t="str">
            <v>ipt_sd1_dat1_dir</v>
          </cell>
          <cell r="AG505" t="str">
            <v>ipt_sd1_dat1_in</v>
          </cell>
          <cell r="AH505" t="str">
            <v>ipt_sd1_dat1_out</v>
          </cell>
          <cell r="AI505" t="str">
            <v>ipt_mode</v>
          </cell>
          <cell r="AJ505" t="str">
            <v>Yes</v>
          </cell>
          <cell r="AL505" t="str">
            <v>CFG(SLOW)</v>
          </cell>
          <cell r="AN505" t="str">
            <v>CFG(R0DIV6)</v>
          </cell>
          <cell r="AP505" t="str">
            <v>CFG(Disabled)</v>
          </cell>
          <cell r="AR505" t="str">
            <v>CFG(Enabled)</v>
          </cell>
          <cell r="AT505" t="str">
            <v>CFG(100KOhm PU)</v>
          </cell>
          <cell r="AV505" t="str">
            <v>CFG(Pull)</v>
          </cell>
          <cell r="AX505" t="str">
            <v>CFG(Enabled)</v>
          </cell>
          <cell r="AZ505" t="str">
            <v>NA</v>
          </cell>
          <cell r="BB505" t="str">
            <v>CFG(100MHz)</v>
          </cell>
          <cell r="BD505" t="str">
            <v>NA</v>
          </cell>
          <cell r="BF505" t="str">
            <v>NA</v>
          </cell>
          <cell r="BH505" t="str">
            <v>NA</v>
          </cell>
          <cell r="CI505" t="str">
            <v>SD1_DAT1</v>
          </cell>
        </row>
        <row r="506">
          <cell r="C506" t="str">
            <v>sd1_clk</v>
          </cell>
          <cell r="E506" t="str">
            <v>GPIO</v>
          </cell>
          <cell r="I506" t="str">
            <v>usdhc1</v>
          </cell>
          <cell r="J506" t="str">
            <v>CLK</v>
          </cell>
          <cell r="M506" t="str">
            <v>osc32k</v>
          </cell>
          <cell r="N506" t="str">
            <v>32K_OUT</v>
          </cell>
          <cell r="O506" t="str">
            <v>gpt</v>
          </cell>
          <cell r="P506" t="str">
            <v>CLKIN</v>
          </cell>
          <cell r="S506" t="str">
            <v>gpio1</v>
          </cell>
          <cell r="T506" t="str">
            <v>GPIO[20]</v>
          </cell>
          <cell r="U506" t="str">
            <v>phy</v>
          </cell>
          <cell r="V506" t="str">
            <v>DTB[0]</v>
          </cell>
          <cell r="AF506" t="str">
            <v>ipt_sd1_clk_dir</v>
          </cell>
          <cell r="AG506" t="str">
            <v>ipt_sd1_clk_in</v>
          </cell>
          <cell r="AH506" t="str">
            <v>ipt_sd1_clk_out</v>
          </cell>
          <cell r="AI506" t="str">
            <v>ipt_mode</v>
          </cell>
          <cell r="AJ506" t="str">
            <v>Yes</v>
          </cell>
          <cell r="AL506" t="str">
            <v>NA</v>
          </cell>
          <cell r="AN506" t="str">
            <v>NA</v>
          </cell>
          <cell r="AP506" t="str">
            <v>NA</v>
          </cell>
          <cell r="AR506" t="str">
            <v>NA</v>
          </cell>
          <cell r="AT506" t="str">
            <v>NA</v>
          </cell>
          <cell r="AV506" t="str">
            <v>NA</v>
          </cell>
          <cell r="AX506" t="str">
            <v>NA</v>
          </cell>
          <cell r="AZ506" t="str">
            <v>NA</v>
          </cell>
          <cell r="BB506" t="str">
            <v>NA</v>
          </cell>
          <cell r="BD506" t="str">
            <v>NA</v>
          </cell>
          <cell r="BF506" t="str">
            <v>NA</v>
          </cell>
          <cell r="BH506" t="str">
            <v>NA</v>
          </cell>
          <cell r="CI506" t="str">
            <v>SD1_CLK</v>
          </cell>
        </row>
        <row r="507">
          <cell r="C507" t="str">
            <v>sd1_dat2</v>
          </cell>
          <cell r="E507" t="str">
            <v>GPIO</v>
          </cell>
          <cell r="I507" t="str">
            <v>usdhc1</v>
          </cell>
          <cell r="J507" t="str">
            <v>DAT2</v>
          </cell>
          <cell r="M507" t="str">
            <v>gpt</v>
          </cell>
          <cell r="N507" t="str">
            <v>CMPOUT2</v>
          </cell>
          <cell r="O507" t="str">
            <v>pwm2</v>
          </cell>
          <cell r="P507" t="str">
            <v>PWMO</v>
          </cell>
          <cell r="Q507" t="str">
            <v>wdog1</v>
          </cell>
          <cell r="R507" t="str">
            <v>WDOG_B</v>
          </cell>
          <cell r="S507" t="str">
            <v>gpio1</v>
          </cell>
          <cell r="T507" t="str">
            <v>GPIO[19]</v>
          </cell>
          <cell r="U507" t="str">
            <v>wdog1</v>
          </cell>
          <cell r="V507" t="str">
            <v>WDOG_RST_B_DEB</v>
          </cell>
          <cell r="X507" t="str">
            <v>anatop</v>
          </cell>
          <cell r="Y507" t="str">
            <v>ANATOP_TESTO[4]</v>
          </cell>
          <cell r="Z507" t="str">
            <v>sjc.sjc_gpucr1_reg[23]</v>
          </cell>
          <cell r="AF507" t="str">
            <v>ipt_sd1_dat2_dir</v>
          </cell>
          <cell r="AG507" t="str">
            <v>ipt_sd1_dat2_in</v>
          </cell>
          <cell r="AH507" t="str">
            <v>ipt_sd1_dat2_out</v>
          </cell>
          <cell r="AI507" t="str">
            <v>ipt_mode</v>
          </cell>
          <cell r="AJ507" t="str">
            <v>Yes</v>
          </cell>
          <cell r="AL507" t="str">
            <v>CFG(SLOW)</v>
          </cell>
          <cell r="AN507" t="str">
            <v>CFG(R0DIV6)</v>
          </cell>
          <cell r="AP507" t="str">
            <v>CFG(Disabled)</v>
          </cell>
          <cell r="AR507" t="str">
            <v>CFG(Enabled)</v>
          </cell>
          <cell r="AT507" t="str">
            <v>CFG(100KOhm PU)</v>
          </cell>
          <cell r="AV507" t="str">
            <v>CFG(Pull)</v>
          </cell>
          <cell r="AX507" t="str">
            <v>CFG(Enabled)</v>
          </cell>
          <cell r="AZ507" t="str">
            <v>NA</v>
          </cell>
          <cell r="BB507" t="str">
            <v>CFG(100MHz)</v>
          </cell>
          <cell r="BD507" t="str">
            <v>NA</v>
          </cell>
          <cell r="BF507" t="str">
            <v>NA</v>
          </cell>
          <cell r="BH507" t="str">
            <v>NA</v>
          </cell>
          <cell r="CI507" t="str">
            <v>SD1_DAT2</v>
          </cell>
        </row>
        <row r="508">
          <cell r="C508" t="str">
            <v>nvcc_sd1__1</v>
          </cell>
          <cell r="E508" t="str">
            <v>NOISY_POWER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NA</v>
          </cell>
          <cell r="AL508" t="str">
            <v>NA</v>
          </cell>
          <cell r="AN508" t="str">
            <v>NA</v>
          </cell>
          <cell r="AP508" t="str">
            <v>NA</v>
          </cell>
          <cell r="AR508" t="str">
            <v>NA</v>
          </cell>
          <cell r="AT508" t="str">
            <v>NA</v>
          </cell>
          <cell r="AV508" t="str">
            <v>NA</v>
          </cell>
          <cell r="AX508" t="str">
            <v>NA</v>
          </cell>
          <cell r="AZ508" t="str">
            <v>NA</v>
          </cell>
          <cell r="BB508" t="str">
            <v>NA</v>
          </cell>
          <cell r="BD508" t="str">
            <v>NA</v>
          </cell>
          <cell r="BF508" t="str">
            <v>NA</v>
          </cell>
          <cell r="BH508" t="str">
            <v>NA</v>
          </cell>
          <cell r="CI508" t="str">
            <v>NVCC_SD1</v>
          </cell>
        </row>
        <row r="509">
          <cell r="C509" t="str">
            <v>sd1_dat3</v>
          </cell>
          <cell r="E509" t="str">
            <v>GPIO</v>
          </cell>
          <cell r="I509" t="str">
            <v>usdhc1</v>
          </cell>
          <cell r="J509" t="str">
            <v>DAT3</v>
          </cell>
          <cell r="M509" t="str">
            <v>gpt</v>
          </cell>
          <cell r="N509" t="str">
            <v>CMPOUT3</v>
          </cell>
          <cell r="O509" t="str">
            <v>pwm1</v>
          </cell>
          <cell r="P509" t="str">
            <v>PWMO</v>
          </cell>
          <cell r="Q509" t="str">
            <v>wdog2</v>
          </cell>
          <cell r="R509" t="str">
            <v>WDOG_B</v>
          </cell>
          <cell r="S509" t="str">
            <v>gpio1</v>
          </cell>
          <cell r="T509" t="str">
            <v>GPIO[21]</v>
          </cell>
          <cell r="U509" t="str">
            <v>wdog2</v>
          </cell>
          <cell r="V509" t="str">
            <v>WDOG_RST_B_DEB</v>
          </cell>
          <cell r="X509" t="str">
            <v>anatop</v>
          </cell>
          <cell r="Y509" t="str">
            <v>ANATOP_TESTO[6]</v>
          </cell>
          <cell r="Z509" t="str">
            <v>sjc.sjc_gpucr1_reg[23]</v>
          </cell>
          <cell r="AF509" t="str">
            <v>ipt_sd1_dat3_dir</v>
          </cell>
          <cell r="AG509" t="str">
            <v>ipt_sd1_dat3_in</v>
          </cell>
          <cell r="AH509" t="str">
            <v>ipt_sd1_dat3_out</v>
          </cell>
          <cell r="AI509" t="str">
            <v>ipt_mode</v>
          </cell>
          <cell r="AJ509" t="str">
            <v>Yes</v>
          </cell>
          <cell r="AL509" t="str">
            <v>CFG(SLOW)</v>
          </cell>
          <cell r="AN509" t="str">
            <v>CFG(R0DIV6)</v>
          </cell>
          <cell r="AP509" t="str">
            <v>CFG(Disabled)</v>
          </cell>
          <cell r="AR509" t="str">
            <v>CFG(Enabled)</v>
          </cell>
          <cell r="AT509" t="str">
            <v>CFG(100KOhm PU)</v>
          </cell>
          <cell r="AV509" t="str">
            <v>CFG(Pull)</v>
          </cell>
          <cell r="AX509" t="str">
            <v>CFG(Enabled)</v>
          </cell>
          <cell r="AZ509" t="str">
            <v>NA</v>
          </cell>
          <cell r="BB509" t="str">
            <v>CFG(100MHz)</v>
          </cell>
          <cell r="BD509" t="str">
            <v>NA</v>
          </cell>
          <cell r="BF509" t="str">
            <v>NA</v>
          </cell>
          <cell r="BH509" t="str">
            <v>NA</v>
          </cell>
          <cell r="CI509" t="str">
            <v>SD1_DAT3</v>
          </cell>
        </row>
        <row r="510">
          <cell r="C510" t="str">
            <v>pcut__10</v>
          </cell>
          <cell r="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 t="str">
            <v>NA</v>
          </cell>
          <cell r="AL510" t="str">
            <v>NA</v>
          </cell>
          <cell r="AN510" t="str">
            <v>NA</v>
          </cell>
          <cell r="AP510" t="str">
            <v>NA</v>
          </cell>
          <cell r="AR510" t="str">
            <v>NA</v>
          </cell>
          <cell r="AT510" t="str">
            <v>NA</v>
          </cell>
          <cell r="AV510" t="str">
            <v>NA</v>
          </cell>
          <cell r="AX510" t="str">
            <v>NA</v>
          </cell>
          <cell r="AZ510" t="str">
            <v>NA</v>
          </cell>
          <cell r="BB510" t="str">
            <v>NA</v>
          </cell>
          <cell r="BD510" t="str">
            <v>NA</v>
          </cell>
          <cell r="BF510" t="str">
            <v>NA</v>
          </cell>
          <cell r="BH510" t="str">
            <v>NA</v>
          </cell>
          <cell r="BW510">
            <v>-1995</v>
          </cell>
          <cell r="BX510">
            <v>-2792.7249999999999</v>
          </cell>
          <cell r="CI510">
            <v>0</v>
          </cell>
        </row>
        <row r="511">
          <cell r="C511" t="str">
            <v>sd4_dat3</v>
          </cell>
          <cell r="E511" t="str">
            <v>GPIO</v>
          </cell>
          <cell r="I511" t="str">
            <v>rawnand</v>
          </cell>
          <cell r="J511" t="str">
            <v>D11</v>
          </cell>
          <cell r="K511" t="str">
            <v>usdhc4</v>
          </cell>
          <cell r="L511" t="str">
            <v>DAT3</v>
          </cell>
          <cell r="O511" t="str">
            <v>usboh3</v>
          </cell>
          <cell r="P511" t="str">
            <v>UH2_DFD_OUT[27]</v>
          </cell>
          <cell r="Q511" t="str">
            <v>usboh3</v>
          </cell>
          <cell r="R511" t="str">
            <v>UH3_DFD_OUT[27]</v>
          </cell>
          <cell r="S511" t="str">
            <v>gpio2</v>
          </cell>
          <cell r="T511" t="str">
            <v>GPIO[11]</v>
          </cell>
          <cell r="U511" t="str">
            <v>ipu1</v>
          </cell>
          <cell r="V511" t="str">
            <v>IPU_DIAG_BUS[11]</v>
          </cell>
          <cell r="AF511" t="str">
            <v>ipt_sd4_dat3_dir</v>
          </cell>
          <cell r="AG511" t="str">
            <v>ipt_sd4_dat3_in</v>
          </cell>
          <cell r="AH511" t="str">
            <v>ipt_sd4_dat3_out</v>
          </cell>
          <cell r="AI511" t="str">
            <v>ipt_mode</v>
          </cell>
          <cell r="AJ511" t="str">
            <v>Yes</v>
          </cell>
          <cell r="AL511" t="str">
            <v>NA</v>
          </cell>
          <cell r="AN511" t="str">
            <v>NA</v>
          </cell>
          <cell r="AP511" t="str">
            <v>NA</v>
          </cell>
          <cell r="AR511" t="str">
            <v>NA</v>
          </cell>
          <cell r="AT511" t="str">
            <v>NA</v>
          </cell>
          <cell r="AV511" t="str">
            <v>NA</v>
          </cell>
          <cell r="AX511" t="str">
            <v>NA</v>
          </cell>
          <cell r="AZ511" t="str">
            <v>NA</v>
          </cell>
          <cell r="BB511" t="str">
            <v>NA</v>
          </cell>
          <cell r="BD511" t="str">
            <v>NA</v>
          </cell>
          <cell r="BF511" t="str">
            <v>NA</v>
          </cell>
          <cell r="BH511" t="str">
            <v>NA</v>
          </cell>
          <cell r="CI511" t="str">
            <v>SD4_DAT3</v>
          </cell>
        </row>
        <row r="512">
          <cell r="C512" t="str">
            <v>sd4_dat6</v>
          </cell>
          <cell r="E512" t="str">
            <v>GPIO</v>
          </cell>
          <cell r="I512" t="str">
            <v>rawnand</v>
          </cell>
          <cell r="J512" t="str">
            <v>D14</v>
          </cell>
          <cell r="K512" t="str">
            <v>usdhc4</v>
          </cell>
          <cell r="L512" t="str">
            <v>DAT6</v>
          </cell>
          <cell r="M512" t="str">
            <v>uart2</v>
          </cell>
          <cell r="N512" t="str">
            <v>CTS</v>
          </cell>
          <cell r="O512" t="str">
            <v>usboh3</v>
          </cell>
          <cell r="P512" t="str">
            <v>UH2_DFD_OUT[30]</v>
          </cell>
          <cell r="Q512" t="str">
            <v>usboh3</v>
          </cell>
          <cell r="R512" t="str">
            <v>UH3_DFD_OUT[30]</v>
          </cell>
          <cell r="S512" t="str">
            <v>gpio2</v>
          </cell>
          <cell r="T512" t="str">
            <v>GPIO[14]</v>
          </cell>
          <cell r="U512" t="str">
            <v>ipu1</v>
          </cell>
          <cell r="V512" t="str">
            <v>IPU_DIAG_BUS[14]</v>
          </cell>
          <cell r="AF512" t="str">
            <v>ipt_sd4_dat6_dir</v>
          </cell>
          <cell r="AG512" t="str">
            <v>ipt_sd4_dat6_in</v>
          </cell>
          <cell r="AH512" t="str">
            <v>ipt_sd4_dat6_out</v>
          </cell>
          <cell r="AI512" t="str">
            <v>ipt_mode</v>
          </cell>
          <cell r="AJ512" t="str">
            <v>Yes</v>
          </cell>
          <cell r="AL512" t="str">
            <v>CFG(SLOW)</v>
          </cell>
          <cell r="AN512" t="str">
            <v>CFG(R0DIV6)</v>
          </cell>
          <cell r="AP512" t="str">
            <v>CFG(Disabled)</v>
          </cell>
          <cell r="AR512" t="str">
            <v>CFG(Enabled)</v>
          </cell>
          <cell r="AT512" t="str">
            <v>CFG(100KOhm PU)</v>
          </cell>
          <cell r="AV512" t="str">
            <v>CFG(Pull)</v>
          </cell>
          <cell r="AX512" t="str">
            <v>CFG(Enabled)</v>
          </cell>
          <cell r="AZ512" t="str">
            <v>NA</v>
          </cell>
          <cell r="BB512" t="str">
            <v>CFG(100MHz)</v>
          </cell>
          <cell r="BD512" t="str">
            <v>NA</v>
          </cell>
          <cell r="BF512" t="str">
            <v>NA</v>
          </cell>
          <cell r="BH512" t="str">
            <v>NA</v>
          </cell>
          <cell r="CI512" t="str">
            <v>SD4_DAT6</v>
          </cell>
        </row>
        <row r="513">
          <cell r="C513" t="str">
            <v>nvcc_nandf__0</v>
          </cell>
          <cell r="E513" t="str">
            <v>NOISY_POWER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J513" t="str">
            <v>NA</v>
          </cell>
          <cell r="AL513" t="str">
            <v>NA</v>
          </cell>
          <cell r="AN513" t="str">
            <v>NA</v>
          </cell>
          <cell r="AP513" t="str">
            <v>NA</v>
          </cell>
          <cell r="AR513" t="str">
            <v>NA</v>
          </cell>
          <cell r="AT513" t="str">
            <v>NA</v>
          </cell>
          <cell r="AV513" t="str">
            <v>NA</v>
          </cell>
          <cell r="AX513" t="str">
            <v>NA</v>
          </cell>
          <cell r="AZ513" t="str">
            <v>NA</v>
          </cell>
          <cell r="BB513" t="str">
            <v>NA</v>
          </cell>
          <cell r="BD513" t="str">
            <v>NA</v>
          </cell>
          <cell r="BF513" t="str">
            <v>NA</v>
          </cell>
          <cell r="BH513" t="str">
            <v>NA</v>
          </cell>
          <cell r="CI513" t="str">
            <v>NVCC_NANDF</v>
          </cell>
        </row>
        <row r="514">
          <cell r="C514" t="str">
            <v>sd4_dat1</v>
          </cell>
          <cell r="E514" t="str">
            <v>GPIO</v>
          </cell>
          <cell r="I514" t="str">
            <v>rawnand</v>
          </cell>
          <cell r="J514" t="str">
            <v>D9</v>
          </cell>
          <cell r="K514" t="str">
            <v>usdhc4</v>
          </cell>
          <cell r="L514" t="str">
            <v>DAT1</v>
          </cell>
          <cell r="M514" t="str">
            <v>pwm3</v>
          </cell>
          <cell r="N514" t="str">
            <v>PWMO</v>
          </cell>
          <cell r="O514" t="str">
            <v>usboh3</v>
          </cell>
          <cell r="P514" t="str">
            <v>UH2_DFD_OUT[25]</v>
          </cell>
          <cell r="Q514" t="str">
            <v>usboh3</v>
          </cell>
          <cell r="R514" t="str">
            <v>UH3_DFD_OUT[25]</v>
          </cell>
          <cell r="S514" t="str">
            <v>gpio2</v>
          </cell>
          <cell r="T514" t="str">
            <v>GPIO[9]</v>
          </cell>
          <cell r="U514" t="str">
            <v>ipu1</v>
          </cell>
          <cell r="V514" t="str">
            <v>IPU_DIAG_BUS[9]</v>
          </cell>
          <cell r="AF514" t="str">
            <v>ipt_sd4_dat1_dir</v>
          </cell>
          <cell r="AG514" t="str">
            <v>ipt_sd4_dat1_in</v>
          </cell>
          <cell r="AH514" t="str">
            <v>ipt_sd4_dat1_out</v>
          </cell>
          <cell r="AI514" t="str">
            <v>ipt_mode</v>
          </cell>
          <cell r="AJ514" t="str">
            <v>Yes</v>
          </cell>
          <cell r="AL514" t="str">
            <v>CFG(SLOW)</v>
          </cell>
          <cell r="AN514" t="str">
            <v>CFG(R0DIV6)</v>
          </cell>
          <cell r="AP514" t="str">
            <v>CFG(Disabled)</v>
          </cell>
          <cell r="AR514" t="str">
            <v>CFG(Enabled)</v>
          </cell>
          <cell r="AT514" t="str">
            <v>CFG(100KOhm PU)</v>
          </cell>
          <cell r="AV514" t="str">
            <v>CFG(Pull)</v>
          </cell>
          <cell r="AX514" t="str">
            <v>CFG(Enabled)</v>
          </cell>
          <cell r="AZ514" t="str">
            <v>NA</v>
          </cell>
          <cell r="BB514" t="str">
            <v>CFG(100MHz)</v>
          </cell>
          <cell r="BD514" t="str">
            <v>NA</v>
          </cell>
          <cell r="BF514" t="str">
            <v>NA</v>
          </cell>
          <cell r="BH514" t="str">
            <v>NA</v>
          </cell>
          <cell r="CI514" t="str">
            <v>SD4_DAT1</v>
          </cell>
        </row>
        <row r="515">
          <cell r="C515" t="str">
            <v>sd4_dat5</v>
          </cell>
          <cell r="E515" t="str">
            <v>GPIO</v>
          </cell>
          <cell r="I515" t="str">
            <v>rawnand</v>
          </cell>
          <cell r="J515" t="str">
            <v>D13</v>
          </cell>
          <cell r="K515" t="str">
            <v>usdhc4</v>
          </cell>
          <cell r="L515" t="str">
            <v>DAT5</v>
          </cell>
          <cell r="M515" t="str">
            <v>uart2</v>
          </cell>
          <cell r="N515" t="str">
            <v>RTS</v>
          </cell>
          <cell r="O515" t="str">
            <v>usboh3</v>
          </cell>
          <cell r="P515" t="str">
            <v>UH2_DFD_OUT[29]</v>
          </cell>
          <cell r="Q515" t="str">
            <v>usboh3</v>
          </cell>
          <cell r="R515" t="str">
            <v>UH3_DFD_OUT[29]</v>
          </cell>
          <cell r="S515" t="str">
            <v>gpio2</v>
          </cell>
          <cell r="T515" t="str">
            <v>GPIO[13]</v>
          </cell>
          <cell r="U515" t="str">
            <v>ipu1</v>
          </cell>
          <cell r="V515" t="str">
            <v>IPU_DIAG_BUS[13]</v>
          </cell>
          <cell r="AF515" t="str">
            <v>ipt_sd4_dat5_dir</v>
          </cell>
          <cell r="AG515" t="str">
            <v>ipt_sd4_dat5_in</v>
          </cell>
          <cell r="AH515" t="str">
            <v>ipt_sd4_dat5_out</v>
          </cell>
          <cell r="AI515" t="str">
            <v>ipt_mode</v>
          </cell>
          <cell r="AJ515" t="str">
            <v>Yes</v>
          </cell>
          <cell r="AL515" t="str">
            <v>NA</v>
          </cell>
          <cell r="AN515" t="str">
            <v>NA</v>
          </cell>
          <cell r="AP515" t="str">
            <v>NA</v>
          </cell>
          <cell r="AR515" t="str">
            <v>NA</v>
          </cell>
          <cell r="AT515" t="str">
            <v>NA</v>
          </cell>
          <cell r="AV515" t="str">
            <v>NA</v>
          </cell>
          <cell r="AX515" t="str">
            <v>NA</v>
          </cell>
          <cell r="AZ515" t="str">
            <v>NA</v>
          </cell>
          <cell r="BB515" t="str">
            <v>NA</v>
          </cell>
          <cell r="BD515" t="str">
            <v>NA</v>
          </cell>
          <cell r="BF515" t="str">
            <v>NA</v>
          </cell>
          <cell r="BH515" t="str">
            <v>NA</v>
          </cell>
          <cell r="CI515" t="str">
            <v>SD4_DAT5</v>
          </cell>
        </row>
        <row r="516">
          <cell r="C516" t="str">
            <v>sd4_dat7</v>
          </cell>
          <cell r="E516" t="str">
            <v>GPIO</v>
          </cell>
          <cell r="I516" t="str">
            <v>rawnand</v>
          </cell>
          <cell r="J516" t="str">
            <v>D15</v>
          </cell>
          <cell r="K516" t="str">
            <v>usdhc4</v>
          </cell>
          <cell r="L516" t="str">
            <v>DAT7</v>
          </cell>
          <cell r="M516" t="str">
            <v>uart2</v>
          </cell>
          <cell r="N516" t="str">
            <v>TXD_MUX</v>
          </cell>
          <cell r="O516" t="str">
            <v>usboh3</v>
          </cell>
          <cell r="P516" t="str">
            <v>UH2_DFD_OUT[31]</v>
          </cell>
          <cell r="Q516" t="str">
            <v>usboh3</v>
          </cell>
          <cell r="R516" t="str">
            <v>UH3_DFD_OUT[31]</v>
          </cell>
          <cell r="S516" t="str">
            <v>gpio2</v>
          </cell>
          <cell r="T516" t="str">
            <v>GPIO[15]</v>
          </cell>
          <cell r="U516" t="str">
            <v>ipu1</v>
          </cell>
          <cell r="V516" t="str">
            <v>IPU_DIAG_BUS[15]</v>
          </cell>
          <cell r="AF516" t="str">
            <v>ipt_sd4_dat7_dir</v>
          </cell>
          <cell r="AG516" t="str">
            <v>ipt_sd4_dat7_in</v>
          </cell>
          <cell r="AH516" t="str">
            <v>ipt_sd4_dat7_out</v>
          </cell>
          <cell r="AI516" t="str">
            <v>ipt_mode</v>
          </cell>
          <cell r="AJ516" t="str">
            <v>Yes</v>
          </cell>
          <cell r="AL516" t="str">
            <v>CFG(SLOW)</v>
          </cell>
          <cell r="AN516" t="str">
            <v>CFG(R0DIV6)</v>
          </cell>
          <cell r="AP516" t="str">
            <v>CFG(Disabled)</v>
          </cell>
          <cell r="AR516" t="str">
            <v>CFG(Enabled)</v>
          </cell>
          <cell r="AT516" t="str">
            <v>CFG(100KOhm PU)</v>
          </cell>
          <cell r="AV516" t="str">
            <v>CFG(Pull)</v>
          </cell>
          <cell r="AX516" t="str">
            <v>CFG(Enabled)</v>
          </cell>
          <cell r="AZ516" t="str">
            <v>NA</v>
          </cell>
          <cell r="BB516" t="str">
            <v>CFG(100MHz)</v>
          </cell>
          <cell r="BD516" t="str">
            <v>NA</v>
          </cell>
          <cell r="BF516" t="str">
            <v>NA</v>
          </cell>
          <cell r="BH516" t="str">
            <v>NA</v>
          </cell>
          <cell r="CI516" t="str">
            <v>SD4_DAT7</v>
          </cell>
        </row>
        <row r="517">
          <cell r="C517" t="str">
            <v>nvcc_nandf__1</v>
          </cell>
          <cell r="E517" t="str">
            <v>NOISY_POWER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NA</v>
          </cell>
          <cell r="AL517" t="str">
            <v>NA</v>
          </cell>
          <cell r="AN517" t="str">
            <v>NA</v>
          </cell>
          <cell r="AP517" t="str">
            <v>NA</v>
          </cell>
          <cell r="AR517" t="str">
            <v>NA</v>
          </cell>
          <cell r="AT517" t="str">
            <v>NA</v>
          </cell>
          <cell r="AV517" t="str">
            <v>NA</v>
          </cell>
          <cell r="AX517" t="str">
            <v>NA</v>
          </cell>
          <cell r="AZ517" t="str">
            <v>NA</v>
          </cell>
          <cell r="BB517" t="str">
            <v>NA</v>
          </cell>
          <cell r="BD517" t="str">
            <v>NA</v>
          </cell>
          <cell r="BF517" t="str">
            <v>NA</v>
          </cell>
          <cell r="BH517" t="str">
            <v>NA</v>
          </cell>
          <cell r="CI517" t="str">
            <v>NVCC_NANDF</v>
          </cell>
        </row>
        <row r="518">
          <cell r="C518" t="str">
            <v>sd4_dat0</v>
          </cell>
          <cell r="E518" t="str">
            <v>GPIO</v>
          </cell>
          <cell r="I518" t="str">
            <v>rawnand</v>
          </cell>
          <cell r="J518" t="str">
            <v>D8</v>
          </cell>
          <cell r="K518" t="str">
            <v>usdhc4</v>
          </cell>
          <cell r="L518" t="str">
            <v>DAT0</v>
          </cell>
          <cell r="M518" t="str">
            <v>rawnand</v>
          </cell>
          <cell r="N518" t="str">
            <v>DQS</v>
          </cell>
          <cell r="O518" t="str">
            <v>usboh3</v>
          </cell>
          <cell r="P518" t="str">
            <v>UH2_DFD_OUT[24]</v>
          </cell>
          <cell r="Q518" t="str">
            <v>usboh3</v>
          </cell>
          <cell r="R518" t="str">
            <v>UH3_DFD_OUT[24]</v>
          </cell>
          <cell r="S518" t="str">
            <v>gpio2</v>
          </cell>
          <cell r="T518" t="str">
            <v>GPIO[8]</v>
          </cell>
          <cell r="U518" t="str">
            <v>ipu1</v>
          </cell>
          <cell r="V518" t="str">
            <v>IPU_DIAG_BUS[8]</v>
          </cell>
          <cell r="AF518" t="str">
            <v>ipt_sd4_dat0_dir</v>
          </cell>
          <cell r="AG518" t="str">
            <v>ipt_sd4_dat0_in</v>
          </cell>
          <cell r="AH518" t="str">
            <v>ipt_sd4_dat0_out</v>
          </cell>
          <cell r="AI518" t="str">
            <v>ipt_mode</v>
          </cell>
          <cell r="AJ518" t="str">
            <v>Yes</v>
          </cell>
          <cell r="AL518" t="str">
            <v>CFG(SLOW)</v>
          </cell>
          <cell r="AN518" t="str">
            <v>CFG(R0DIV6)</v>
          </cell>
          <cell r="AP518" t="str">
            <v>CFG(Disabled)</v>
          </cell>
          <cell r="AR518" t="str">
            <v>CFG(Enabled)</v>
          </cell>
          <cell r="AT518" t="str">
            <v>CFG(100KOhm PU)</v>
          </cell>
          <cell r="AV518" t="str">
            <v>CFG(Pull)</v>
          </cell>
          <cell r="AX518" t="str">
            <v>CFG(Enabled)</v>
          </cell>
          <cell r="AZ518" t="str">
            <v>NA</v>
          </cell>
          <cell r="BB518" t="str">
            <v>CFG(100MHz)</v>
          </cell>
          <cell r="BD518" t="str">
            <v>NA</v>
          </cell>
          <cell r="BF518" t="str">
            <v>NA</v>
          </cell>
          <cell r="BH518" t="str">
            <v>NA</v>
          </cell>
          <cell r="CI518" t="str">
            <v>SD4_DAT0</v>
          </cell>
        </row>
        <row r="519">
          <cell r="C519" t="str">
            <v>sd4_dat4</v>
          </cell>
          <cell r="E519" t="str">
            <v>GPIO</v>
          </cell>
          <cell r="I519" t="str">
            <v>rawnand</v>
          </cell>
          <cell r="J519" t="str">
            <v>D12</v>
          </cell>
          <cell r="K519" t="str">
            <v>usdhc4</v>
          </cell>
          <cell r="L519" t="str">
            <v>DAT4</v>
          </cell>
          <cell r="M519" t="str">
            <v>uart2</v>
          </cell>
          <cell r="N519" t="str">
            <v>RXD_MUX</v>
          </cell>
          <cell r="O519" t="str">
            <v>usboh3</v>
          </cell>
          <cell r="P519" t="str">
            <v>UH2_DFD_OUT[28]</v>
          </cell>
          <cell r="Q519" t="str">
            <v>usboh3</v>
          </cell>
          <cell r="R519" t="str">
            <v>UH3_DFD_OUT[28]</v>
          </cell>
          <cell r="S519" t="str">
            <v>gpio2</v>
          </cell>
          <cell r="T519" t="str">
            <v>GPIO[12]</v>
          </cell>
          <cell r="U519" t="str">
            <v>ipu1</v>
          </cell>
          <cell r="V519" t="str">
            <v>IPU_DIAG_BUS[12]</v>
          </cell>
          <cell r="AF519" t="str">
            <v>ipt_sd4_dat4_dir</v>
          </cell>
          <cell r="AG519" t="str">
            <v>ipt_sd4_dat4_in</v>
          </cell>
          <cell r="AH519" t="str">
            <v>ipt_sd4_dat4_out</v>
          </cell>
          <cell r="AI519" t="str">
            <v>ipt_mode</v>
          </cell>
          <cell r="AJ519" t="str">
            <v>Yes</v>
          </cell>
          <cell r="AL519" t="str">
            <v>NA</v>
          </cell>
          <cell r="AN519" t="str">
            <v>NA</v>
          </cell>
          <cell r="AP519" t="str">
            <v>NA</v>
          </cell>
          <cell r="AR519" t="str">
            <v>NA</v>
          </cell>
          <cell r="AT519" t="str">
            <v>NA</v>
          </cell>
          <cell r="AV519" t="str">
            <v>NA</v>
          </cell>
          <cell r="AX519" t="str">
            <v>NA</v>
          </cell>
          <cell r="AZ519" t="str">
            <v>NA</v>
          </cell>
          <cell r="BB519" t="str">
            <v>NA</v>
          </cell>
          <cell r="BD519" t="str">
            <v>NA</v>
          </cell>
          <cell r="BF519" t="str">
            <v>NA</v>
          </cell>
          <cell r="BH519" t="str">
            <v>NA</v>
          </cell>
          <cell r="CI519" t="str">
            <v>SD4_DAT4</v>
          </cell>
        </row>
        <row r="520">
          <cell r="C520" t="str">
            <v>sd4_dat2</v>
          </cell>
          <cell r="E520" t="str">
            <v>GPIO</v>
          </cell>
          <cell r="I520" t="str">
            <v>rawnand</v>
          </cell>
          <cell r="J520" t="str">
            <v>D10</v>
          </cell>
          <cell r="K520" t="str">
            <v>usdhc4</v>
          </cell>
          <cell r="L520" t="str">
            <v>DAT2</v>
          </cell>
          <cell r="M520" t="str">
            <v>pwm4</v>
          </cell>
          <cell r="N520" t="str">
            <v>PWMO</v>
          </cell>
          <cell r="O520" t="str">
            <v>usboh3</v>
          </cell>
          <cell r="P520" t="str">
            <v>UH2_DFD_OUT[26]</v>
          </cell>
          <cell r="Q520" t="str">
            <v>usboh3</v>
          </cell>
          <cell r="R520" t="str">
            <v>UH3_DFD_OUT[26]</v>
          </cell>
          <cell r="S520" t="str">
            <v>gpio2</v>
          </cell>
          <cell r="T520" t="str">
            <v>GPIO[10]</v>
          </cell>
          <cell r="U520" t="str">
            <v>ipu1</v>
          </cell>
          <cell r="V520" t="str">
            <v>IPU_DIAG_BUS[10]</v>
          </cell>
          <cell r="AF520" t="str">
            <v>ipt_sd4_dat2_dir</v>
          </cell>
          <cell r="AG520" t="str">
            <v>ipt_sd4_dat2_in</v>
          </cell>
          <cell r="AH520" t="str">
            <v>ipt_sd4_dat2_out</v>
          </cell>
          <cell r="AI520" t="str">
            <v>ipt_mode</v>
          </cell>
          <cell r="AJ520" t="str">
            <v>Yes</v>
          </cell>
          <cell r="AL520" t="str">
            <v>CFG(SLOW)</v>
          </cell>
          <cell r="AN520" t="str">
            <v>CFG(R0DIV6)</v>
          </cell>
          <cell r="AP520" t="str">
            <v>CFG(Disabled)</v>
          </cell>
          <cell r="AR520" t="str">
            <v>CFG(Enabled)</v>
          </cell>
          <cell r="AT520" t="str">
            <v>CFG(100KOhm PU)</v>
          </cell>
          <cell r="AV520" t="str">
            <v>CFG(Pull)</v>
          </cell>
          <cell r="AX520" t="str">
            <v>CFG(Enabled)</v>
          </cell>
          <cell r="AZ520" t="str">
            <v>NA</v>
          </cell>
          <cell r="BB520" t="str">
            <v>CFG(100MHz)</v>
          </cell>
          <cell r="BD520" t="str">
            <v>NA</v>
          </cell>
          <cell r="BF520" t="str">
            <v>NA</v>
          </cell>
          <cell r="BH520" t="str">
            <v>NA</v>
          </cell>
          <cell r="CI520" t="str">
            <v>SD4_DAT2</v>
          </cell>
        </row>
        <row r="521">
          <cell r="C521" t="str">
            <v>nvcc_nandf__2</v>
          </cell>
          <cell r="E521" t="str">
            <v>NOISY_POWER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 t="str">
            <v>NA</v>
          </cell>
          <cell r="AL521" t="str">
            <v>NA</v>
          </cell>
          <cell r="AN521" t="str">
            <v>NA</v>
          </cell>
          <cell r="AP521" t="str">
            <v>NA</v>
          </cell>
          <cell r="AR521" t="str">
            <v>NA</v>
          </cell>
          <cell r="AT521" t="str">
            <v>NA</v>
          </cell>
          <cell r="AV521" t="str">
            <v>NA</v>
          </cell>
          <cell r="AX521" t="str">
            <v>NA</v>
          </cell>
          <cell r="AZ521" t="str">
            <v>NA</v>
          </cell>
          <cell r="BB521" t="str">
            <v>NA</v>
          </cell>
          <cell r="BD521" t="str">
            <v>NA</v>
          </cell>
          <cell r="BF521" t="str">
            <v>NA</v>
          </cell>
          <cell r="BH521" t="str">
            <v>NA</v>
          </cell>
          <cell r="CI521" t="str">
            <v>NVCC_NANDF</v>
          </cell>
        </row>
        <row r="522">
          <cell r="C522" t="str">
            <v>sd4_cmd</v>
          </cell>
          <cell r="E522" t="str">
            <v>GPIO</v>
          </cell>
          <cell r="I522" t="str">
            <v>usdhc4</v>
          </cell>
          <cell r="J522" t="str">
            <v>CMD</v>
          </cell>
          <cell r="K522" t="str">
            <v>rawnand</v>
          </cell>
          <cell r="L522" t="str">
            <v>RDN</v>
          </cell>
          <cell r="M522" t="str">
            <v>uart3</v>
          </cell>
          <cell r="N522" t="str">
            <v>TXD_MUX</v>
          </cell>
          <cell r="Q522" t="str">
            <v>pcie_ctrl</v>
          </cell>
          <cell r="R522" t="str">
            <v>DIAG_STATUS_BUS_MUX[5]</v>
          </cell>
          <cell r="S522" t="str">
            <v>gpio7</v>
          </cell>
          <cell r="T522" t="str">
            <v>GPIO[9]</v>
          </cell>
          <cell r="AF522" t="str">
            <v>ipt_sd4_cmd_dir</v>
          </cell>
          <cell r="AG522" t="str">
            <v>ipt_sd4_cmd_in</v>
          </cell>
          <cell r="AH522" t="str">
            <v>ipt_sd4_cmd_out</v>
          </cell>
          <cell r="AI522" t="str">
            <v>ipt_mode</v>
          </cell>
          <cell r="AJ522" t="str">
            <v>Yes</v>
          </cell>
          <cell r="AL522" t="str">
            <v>CFG(SLOW)</v>
          </cell>
          <cell r="AN522" t="str">
            <v>CFG(R0DIV6)</v>
          </cell>
          <cell r="AP522" t="str">
            <v>CFG(Disabled)</v>
          </cell>
          <cell r="AR522" t="str">
            <v>CFG(Enabled)</v>
          </cell>
          <cell r="AT522" t="str">
            <v>CFG(100KOhm PU)</v>
          </cell>
          <cell r="AV522" t="str">
            <v>CFG(Pull)</v>
          </cell>
          <cell r="AX522" t="str">
            <v>CFG(Enabled)</v>
          </cell>
          <cell r="AZ522" t="str">
            <v>NA</v>
          </cell>
          <cell r="BB522" t="str">
            <v>CFG(100MHz)</v>
          </cell>
          <cell r="BD522" t="str">
            <v>NA</v>
          </cell>
          <cell r="BF522" t="str">
            <v>NA</v>
          </cell>
          <cell r="BH522" t="str">
            <v>NA</v>
          </cell>
          <cell r="CI522" t="str">
            <v>SD4_CMD</v>
          </cell>
        </row>
        <row r="523">
          <cell r="C523" t="str">
            <v>sd4_clk</v>
          </cell>
          <cell r="E523" t="str">
            <v>GPIO</v>
          </cell>
          <cell r="I523" t="str">
            <v>usdhc4</v>
          </cell>
          <cell r="J523" t="str">
            <v>CLK</v>
          </cell>
          <cell r="K523" t="str">
            <v>rawnand</v>
          </cell>
          <cell r="L523" t="str">
            <v>WRN</v>
          </cell>
          <cell r="M523" t="str">
            <v>uart3</v>
          </cell>
          <cell r="N523" t="str">
            <v>RXD_MUX</v>
          </cell>
          <cell r="Q523" t="str">
            <v>pcie_ctrl</v>
          </cell>
          <cell r="R523" t="str">
            <v>DIAG_STATUS_BUS_MUX[6]</v>
          </cell>
          <cell r="S523" t="str">
            <v>gpio7</v>
          </cell>
          <cell r="T523" t="str">
            <v>GPIO[10]</v>
          </cell>
          <cell r="AF523" t="str">
            <v>ipt_sd4_clk_dir</v>
          </cell>
          <cell r="AG523" t="str">
            <v>ipt_sd4_clk_in</v>
          </cell>
          <cell r="AH523" t="str">
            <v>ipt_sd4_clk_out</v>
          </cell>
          <cell r="AI523" t="str">
            <v>ipt_mode</v>
          </cell>
          <cell r="AJ523" t="str">
            <v>Yes</v>
          </cell>
          <cell r="AL523" t="str">
            <v>NA</v>
          </cell>
          <cell r="AN523" t="str">
            <v>NA</v>
          </cell>
          <cell r="AP523" t="str">
            <v>NA</v>
          </cell>
          <cell r="AR523" t="str">
            <v>NA</v>
          </cell>
          <cell r="AT523" t="str">
            <v>NA</v>
          </cell>
          <cell r="AV523" t="str">
            <v>NA</v>
          </cell>
          <cell r="AX523" t="str">
            <v>NA</v>
          </cell>
          <cell r="AZ523" t="str">
            <v>NA</v>
          </cell>
          <cell r="BB523" t="str">
            <v>NA</v>
          </cell>
          <cell r="BD523" t="str">
            <v>NA</v>
          </cell>
          <cell r="BF523" t="str">
            <v>NA</v>
          </cell>
          <cell r="BH523" t="str">
            <v>NA</v>
          </cell>
          <cell r="CI523" t="str">
            <v>SD4_CLK</v>
          </cell>
        </row>
        <row r="524">
          <cell r="C524" t="str">
            <v>nandf_d4</v>
          </cell>
          <cell r="E524" t="str">
            <v>GPIO</v>
          </cell>
          <cell r="I524" t="str">
            <v>rawnand</v>
          </cell>
          <cell r="J524" t="str">
            <v>D4</v>
          </cell>
          <cell r="K524" t="str">
            <v>usdhc2</v>
          </cell>
          <cell r="L524" t="str">
            <v>DAT4</v>
          </cell>
          <cell r="M524" t="str">
            <v>gpu3d</v>
          </cell>
          <cell r="N524" t="str">
            <v>GPU_DEBUG_OUT[4]</v>
          </cell>
          <cell r="O524" t="str">
            <v>usboh3</v>
          </cell>
          <cell r="P524" t="str">
            <v>UH2_DFD_OUT[20]</v>
          </cell>
          <cell r="Q524" t="str">
            <v>usboh3</v>
          </cell>
          <cell r="R524" t="str">
            <v>UH3_DFD_OUT[20]</v>
          </cell>
          <cell r="S524" t="str">
            <v>gpio2</v>
          </cell>
          <cell r="T524" t="str">
            <v>GPIO[4]</v>
          </cell>
          <cell r="U524" t="str">
            <v>ipu1</v>
          </cell>
          <cell r="V524" t="str">
            <v>IPU_DIAG_BUS[4]</v>
          </cell>
          <cell r="AF524" t="str">
            <v>ipt_nandf_d4_dir</v>
          </cell>
          <cell r="AG524" t="str">
            <v>ipt_nandf_d4_in</v>
          </cell>
          <cell r="AH524" t="str">
            <v>ipt_nandf_d4_out</v>
          </cell>
          <cell r="AI524" t="str">
            <v>ipt_mode</v>
          </cell>
          <cell r="AJ524" t="str">
            <v>Yes</v>
          </cell>
          <cell r="AL524" t="str">
            <v>CFG(SLOW)</v>
          </cell>
          <cell r="AN524" t="str">
            <v>CFG(R0DIV6)</v>
          </cell>
          <cell r="AP524" t="str">
            <v>CFG(Disabled)</v>
          </cell>
          <cell r="AR524" t="str">
            <v>CFG(Enabled)</v>
          </cell>
          <cell r="AT524" t="str">
            <v>CFG(100KOhm PU)</v>
          </cell>
          <cell r="AV524" t="str">
            <v>CFG(Pull)</v>
          </cell>
          <cell r="AX524" t="str">
            <v>CFG(Enabled)</v>
          </cell>
          <cell r="AZ524" t="str">
            <v>NA</v>
          </cell>
          <cell r="BB524" t="str">
            <v>CFG(100MHz)</v>
          </cell>
          <cell r="BD524" t="str">
            <v>NA</v>
          </cell>
          <cell r="BF524" t="str">
            <v>NA</v>
          </cell>
          <cell r="BH524" t="str">
            <v>NA</v>
          </cell>
          <cell r="CI524" t="str">
            <v>NANDF_D4</v>
          </cell>
        </row>
        <row r="525">
          <cell r="C525" t="str">
            <v>nvcc_nandf__3</v>
          </cell>
          <cell r="E525" t="str">
            <v>NOISY_POWER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NA</v>
          </cell>
          <cell r="AL525" t="str">
            <v>NA</v>
          </cell>
          <cell r="AN525" t="str">
            <v>NA</v>
          </cell>
          <cell r="AP525" t="str">
            <v>NA</v>
          </cell>
          <cell r="AR525" t="str">
            <v>NA</v>
          </cell>
          <cell r="AT525" t="str">
            <v>NA</v>
          </cell>
          <cell r="AV525" t="str">
            <v>NA</v>
          </cell>
          <cell r="AX525" t="str">
            <v>NA</v>
          </cell>
          <cell r="AZ525" t="str">
            <v>NA</v>
          </cell>
          <cell r="BB525" t="str">
            <v>NA</v>
          </cell>
          <cell r="BD525" t="str">
            <v>NA</v>
          </cell>
          <cell r="BF525" t="str">
            <v>NA</v>
          </cell>
          <cell r="BH525" t="str">
            <v>NA</v>
          </cell>
          <cell r="CI525" t="str">
            <v>NVCC_NANDF</v>
          </cell>
        </row>
        <row r="526">
          <cell r="C526" t="str">
            <v>nandf_d0</v>
          </cell>
          <cell r="E526" t="str">
            <v>GPIO</v>
          </cell>
          <cell r="I526" t="str">
            <v>rawnand</v>
          </cell>
          <cell r="J526" t="str">
            <v>D0</v>
          </cell>
          <cell r="K526" t="str">
            <v>usdhc1</v>
          </cell>
          <cell r="L526" t="str">
            <v>DAT4</v>
          </cell>
          <cell r="M526" t="str">
            <v>gpu3d</v>
          </cell>
          <cell r="N526" t="str">
            <v>GPU_DEBUG_OUT[0]</v>
          </cell>
          <cell r="O526" t="str">
            <v>usboh3</v>
          </cell>
          <cell r="P526" t="str">
            <v>UH2_DFD_OUT[16]</v>
          </cell>
          <cell r="Q526" t="str">
            <v>usboh3</v>
          </cell>
          <cell r="R526" t="str">
            <v>UH3_DFD_OUT[16]</v>
          </cell>
          <cell r="S526" t="str">
            <v>gpio2</v>
          </cell>
          <cell r="T526" t="str">
            <v>GPIO[0]</v>
          </cell>
          <cell r="U526" t="str">
            <v>ipu1</v>
          </cell>
          <cell r="V526" t="str">
            <v>IPU_DIAG_BUS[0]</v>
          </cell>
          <cell r="AF526" t="str">
            <v>ipt_nandf_d0_dir</v>
          </cell>
          <cell r="AG526" t="str">
            <v>ipt_nandf_d0_in</v>
          </cell>
          <cell r="AH526" t="str">
            <v>ipt_nandf_d0_out</v>
          </cell>
          <cell r="AI526" t="str">
            <v>ipt_mode</v>
          </cell>
          <cell r="AJ526" t="str">
            <v>Yes</v>
          </cell>
          <cell r="AL526" t="str">
            <v>CFG(SLOW)</v>
          </cell>
          <cell r="AN526" t="str">
            <v>CFG(R0DIV6)</v>
          </cell>
          <cell r="AP526" t="str">
            <v>CFG(Disabled)</v>
          </cell>
          <cell r="AR526" t="str">
            <v>CFG(Enabled)</v>
          </cell>
          <cell r="AT526" t="str">
            <v>CFG(100KOhm PU)</v>
          </cell>
          <cell r="AV526" t="str">
            <v>CFG(Pull)</v>
          </cell>
          <cell r="AX526" t="str">
            <v>CFG(Enabled)</v>
          </cell>
          <cell r="AZ526" t="str">
            <v>NA</v>
          </cell>
          <cell r="BB526" t="str">
            <v>CFG(100MHz)</v>
          </cell>
          <cell r="BD526" t="str">
            <v>NA</v>
          </cell>
          <cell r="BF526" t="str">
            <v>NA</v>
          </cell>
          <cell r="BH526" t="str">
            <v>NA</v>
          </cell>
          <cell r="CI526" t="str">
            <v>NANDF_D0</v>
          </cell>
        </row>
        <row r="527">
          <cell r="C527" t="str">
            <v>nandf_d5</v>
          </cell>
          <cell r="E527" t="str">
            <v>GPIO</v>
          </cell>
          <cell r="I527" t="str">
            <v>rawnand</v>
          </cell>
          <cell r="J527" t="str">
            <v>D5</v>
          </cell>
          <cell r="K527" t="str">
            <v>usdhc2</v>
          </cell>
          <cell r="L527" t="str">
            <v>DAT5</v>
          </cell>
          <cell r="M527" t="str">
            <v>gpu3d</v>
          </cell>
          <cell r="N527" t="str">
            <v>GPU_DEBUG_OUT[5]</v>
          </cell>
          <cell r="O527" t="str">
            <v>usboh3</v>
          </cell>
          <cell r="P527" t="str">
            <v>UH2_DFD_OUT[21]</v>
          </cell>
          <cell r="Q527" t="str">
            <v>usboh3</v>
          </cell>
          <cell r="R527" t="str">
            <v>UH3_DFD_OUT[21]</v>
          </cell>
          <cell r="S527" t="str">
            <v>gpio2</v>
          </cell>
          <cell r="T527" t="str">
            <v>GPIO[5]</v>
          </cell>
          <cell r="U527" t="str">
            <v>ipu1</v>
          </cell>
          <cell r="V527" t="str">
            <v>IPU_DIAG_BUS[5]</v>
          </cell>
          <cell r="AF527" t="str">
            <v>ipt_nandf_d5_dir</v>
          </cell>
          <cell r="AG527" t="str">
            <v>ipt_nandf_d5_in</v>
          </cell>
          <cell r="AH527" t="str">
            <v>ipt_nandf_d5_out</v>
          </cell>
          <cell r="AI527" t="str">
            <v>ipt_mode</v>
          </cell>
          <cell r="AJ527" t="str">
            <v>Yes</v>
          </cell>
          <cell r="AL527" t="str">
            <v>NA</v>
          </cell>
          <cell r="AN527" t="str">
            <v>NA</v>
          </cell>
          <cell r="AP527" t="str">
            <v>NA</v>
          </cell>
          <cell r="AR527" t="str">
            <v>NA</v>
          </cell>
          <cell r="AT527" t="str">
            <v>NA</v>
          </cell>
          <cell r="AV527" t="str">
            <v>NA</v>
          </cell>
          <cell r="AX527" t="str">
            <v>NA</v>
          </cell>
          <cell r="AZ527" t="str">
            <v>NA</v>
          </cell>
          <cell r="BB527" t="str">
            <v>NA</v>
          </cell>
          <cell r="BD527" t="str">
            <v>NA</v>
          </cell>
          <cell r="BF527" t="str">
            <v>NA</v>
          </cell>
          <cell r="BH527" t="str">
            <v>NA</v>
          </cell>
          <cell r="CI527" t="str">
            <v>NANDF_D5</v>
          </cell>
        </row>
        <row r="528">
          <cell r="C528" t="str">
            <v>nandf_d7</v>
          </cell>
          <cell r="E528" t="str">
            <v>GPIO</v>
          </cell>
          <cell r="I528" t="str">
            <v>rawnand</v>
          </cell>
          <cell r="J528" t="str">
            <v>D7</v>
          </cell>
          <cell r="K528" t="str">
            <v>usdhc2</v>
          </cell>
          <cell r="L528" t="str">
            <v>DAT7</v>
          </cell>
          <cell r="M528" t="str">
            <v>gpu3d</v>
          </cell>
          <cell r="N528" t="str">
            <v>GPU_DEBUG_OUT[7]</v>
          </cell>
          <cell r="O528" t="str">
            <v>usboh3</v>
          </cell>
          <cell r="P528" t="str">
            <v>UH2_DFD_OUT[23]</v>
          </cell>
          <cell r="Q528" t="str">
            <v>usboh3</v>
          </cell>
          <cell r="R528" t="str">
            <v>UH3_DFD_OUT[23]</v>
          </cell>
          <cell r="S528" t="str">
            <v>gpio2</v>
          </cell>
          <cell r="T528" t="str">
            <v>GPIO[7]</v>
          </cell>
          <cell r="U528" t="str">
            <v>ipu1</v>
          </cell>
          <cell r="V528" t="str">
            <v>IPU_DIAG_BUS[7]</v>
          </cell>
          <cell r="AF528" t="str">
            <v>ipt_nandf_d7_dir</v>
          </cell>
          <cell r="AG528" t="str">
            <v>ipt_nandf_d7_in</v>
          </cell>
          <cell r="AH528" t="str">
            <v>ipt_nandf_d7_out</v>
          </cell>
          <cell r="AI528" t="str">
            <v>ipt_mode</v>
          </cell>
          <cell r="AJ528" t="str">
            <v>Yes</v>
          </cell>
          <cell r="AL528" t="str">
            <v>CFG(SLOW)</v>
          </cell>
          <cell r="AN528" t="str">
            <v>CFG(R0DIV6)</v>
          </cell>
          <cell r="AP528" t="str">
            <v>CFG(Disabled)</v>
          </cell>
          <cell r="AR528" t="str">
            <v>CFG(Enabled)</v>
          </cell>
          <cell r="AT528" t="str">
            <v>CFG(100KOhm PU)</v>
          </cell>
          <cell r="AV528" t="str">
            <v>CFG(Pull)</v>
          </cell>
          <cell r="AX528" t="str">
            <v>CFG(Enabled)</v>
          </cell>
          <cell r="AZ528" t="str">
            <v>NA</v>
          </cell>
          <cell r="BB528" t="str">
            <v>CFG(100MHz)</v>
          </cell>
          <cell r="BD528" t="str">
            <v>NA</v>
          </cell>
          <cell r="BF528" t="str">
            <v>NA</v>
          </cell>
          <cell r="BH528" t="str">
            <v>NA</v>
          </cell>
          <cell r="CI528" t="str">
            <v>NANDF_D7</v>
          </cell>
        </row>
        <row r="529">
          <cell r="C529" t="str">
            <v>nvcc_nandf__4</v>
          </cell>
          <cell r="E529" t="str">
            <v>NOISY_POWER</v>
          </cell>
          <cell r="AF529">
            <v>0</v>
          </cell>
          <cell r="AG529">
            <v>0</v>
          </cell>
          <cell r="AH529">
            <v>0</v>
          </cell>
          <cell r="AI529">
            <v>0</v>
          </cell>
          <cell r="AJ529" t="str">
            <v>NA</v>
          </cell>
          <cell r="AL529" t="str">
            <v>NA</v>
          </cell>
          <cell r="AN529" t="str">
            <v>NA</v>
          </cell>
          <cell r="AP529" t="str">
            <v>NA</v>
          </cell>
          <cell r="AR529" t="str">
            <v>NA</v>
          </cell>
          <cell r="AT529" t="str">
            <v>NA</v>
          </cell>
          <cell r="AV529" t="str">
            <v>NA</v>
          </cell>
          <cell r="AX529" t="str">
            <v>NA</v>
          </cell>
          <cell r="AZ529" t="str">
            <v>NA</v>
          </cell>
          <cell r="BB529" t="str">
            <v>NA</v>
          </cell>
          <cell r="BD529" t="str">
            <v>NA</v>
          </cell>
          <cell r="BF529" t="str">
            <v>NA</v>
          </cell>
          <cell r="BH529" t="str">
            <v>NA</v>
          </cell>
          <cell r="CI529" t="str">
            <v>NVCC_NANDF</v>
          </cell>
        </row>
        <row r="530">
          <cell r="C530" t="str">
            <v>nandf_d1</v>
          </cell>
          <cell r="E530" t="str">
            <v>GPIO</v>
          </cell>
          <cell r="I530" t="str">
            <v>rawnand</v>
          </cell>
          <cell r="J530" t="str">
            <v>D1</v>
          </cell>
          <cell r="K530" t="str">
            <v>usdhc1</v>
          </cell>
          <cell r="L530" t="str">
            <v>DAT5</v>
          </cell>
          <cell r="M530" t="str">
            <v>gpu3d</v>
          </cell>
          <cell r="N530" t="str">
            <v>GPU_DEBUG_OUT[1]</v>
          </cell>
          <cell r="O530" t="str">
            <v>usboh3</v>
          </cell>
          <cell r="P530" t="str">
            <v>UH2_DFD_OUT[17]</v>
          </cell>
          <cell r="Q530" t="str">
            <v>usboh3</v>
          </cell>
          <cell r="R530" t="str">
            <v>UH3_DFD_OUT[17]</v>
          </cell>
          <cell r="S530" t="str">
            <v>gpio2</v>
          </cell>
          <cell r="T530" t="str">
            <v>GPIO[1]</v>
          </cell>
          <cell r="U530" t="str">
            <v>ipu1</v>
          </cell>
          <cell r="V530" t="str">
            <v>IPU_DIAG_BUS[1]</v>
          </cell>
          <cell r="AF530" t="str">
            <v>ipt_nandf_d1_dir</v>
          </cell>
          <cell r="AG530" t="str">
            <v>ipt_nandf_d1_in</v>
          </cell>
          <cell r="AH530" t="str">
            <v>ipt_nandf_d1_out</v>
          </cell>
          <cell r="AI530" t="str">
            <v>ipt_mode</v>
          </cell>
          <cell r="AJ530" t="str">
            <v>Yes</v>
          </cell>
          <cell r="AL530" t="str">
            <v>CFG(SLOW)</v>
          </cell>
          <cell r="AN530" t="str">
            <v>CFG(R0DIV6)</v>
          </cell>
          <cell r="AP530" t="str">
            <v>CFG(Disabled)</v>
          </cell>
          <cell r="AR530" t="str">
            <v>CFG(Enabled)</v>
          </cell>
          <cell r="AT530" t="str">
            <v>CFG(100KOhm PU)</v>
          </cell>
          <cell r="AV530" t="str">
            <v>CFG(Pull)</v>
          </cell>
          <cell r="AX530" t="str">
            <v>CFG(Enabled)</v>
          </cell>
          <cell r="AZ530" t="str">
            <v>NA</v>
          </cell>
          <cell r="BB530" t="str">
            <v>CFG(100MHz)</v>
          </cell>
          <cell r="BD530" t="str">
            <v>NA</v>
          </cell>
          <cell r="BF530" t="str">
            <v>NA</v>
          </cell>
          <cell r="BH530" t="str">
            <v>NA</v>
          </cell>
          <cell r="CI530" t="str">
            <v>NANDF_D1</v>
          </cell>
        </row>
        <row r="531">
          <cell r="C531" t="str">
            <v>nandf_d3</v>
          </cell>
          <cell r="E531" t="str">
            <v>GPIO</v>
          </cell>
          <cell r="I531" t="str">
            <v>rawnand</v>
          </cell>
          <cell r="J531" t="str">
            <v>D3</v>
          </cell>
          <cell r="K531" t="str">
            <v>usdhc1</v>
          </cell>
          <cell r="L531" t="str">
            <v>DAT7</v>
          </cell>
          <cell r="M531" t="str">
            <v>gpu3d</v>
          </cell>
          <cell r="N531" t="str">
            <v>GPU_DEBUG_OUT[3]</v>
          </cell>
          <cell r="O531" t="str">
            <v>usboh3</v>
          </cell>
          <cell r="P531" t="str">
            <v>UH2_DFD_OUT[19]</v>
          </cell>
          <cell r="Q531" t="str">
            <v>usboh3</v>
          </cell>
          <cell r="R531" t="str">
            <v>UH3_DFD_OUT[19]</v>
          </cell>
          <cell r="S531" t="str">
            <v>gpio2</v>
          </cell>
          <cell r="T531" t="str">
            <v>GPIO[3]</v>
          </cell>
          <cell r="U531" t="str">
            <v>ipu1</v>
          </cell>
          <cell r="V531" t="str">
            <v>IPU_DIAG_BUS[3]</v>
          </cell>
          <cell r="AF531" t="str">
            <v>ipt_nandf_d3_dir</v>
          </cell>
          <cell r="AG531" t="str">
            <v>ipt_nandf_d3_in</v>
          </cell>
          <cell r="AH531" t="str">
            <v>ipt_nandf_d3_out</v>
          </cell>
          <cell r="AI531" t="str">
            <v>ipt_mode</v>
          </cell>
          <cell r="AJ531" t="str">
            <v>Yes</v>
          </cell>
          <cell r="AL531" t="str">
            <v>NA</v>
          </cell>
          <cell r="AN531" t="str">
            <v>NA</v>
          </cell>
          <cell r="AP531" t="str">
            <v>NA</v>
          </cell>
          <cell r="AR531" t="str">
            <v>NA</v>
          </cell>
          <cell r="AT531" t="str">
            <v>NA</v>
          </cell>
          <cell r="AV531" t="str">
            <v>NA</v>
          </cell>
          <cell r="AX531" t="str">
            <v>NA</v>
          </cell>
          <cell r="AZ531" t="str">
            <v>NA</v>
          </cell>
          <cell r="BB531" t="str">
            <v>NA</v>
          </cell>
          <cell r="BD531" t="str">
            <v>NA</v>
          </cell>
          <cell r="BF531" t="str">
            <v>NA</v>
          </cell>
          <cell r="BH531" t="str">
            <v>NA</v>
          </cell>
          <cell r="CI531" t="str">
            <v>NANDF_D3</v>
          </cell>
        </row>
        <row r="532">
          <cell r="C532" t="str">
            <v>nandf_d6</v>
          </cell>
          <cell r="E532" t="str">
            <v>GPIO</v>
          </cell>
          <cell r="I532" t="str">
            <v>rawnand</v>
          </cell>
          <cell r="J532" t="str">
            <v>D6</v>
          </cell>
          <cell r="K532" t="str">
            <v>usdhc2</v>
          </cell>
          <cell r="L532" t="str">
            <v>DAT6</v>
          </cell>
          <cell r="M532" t="str">
            <v>gpu3d</v>
          </cell>
          <cell r="N532" t="str">
            <v>GPU_DEBUG_OUT[6]</v>
          </cell>
          <cell r="O532" t="str">
            <v>usboh3</v>
          </cell>
          <cell r="P532" t="str">
            <v>UH2_DFD_OUT[22]</v>
          </cell>
          <cell r="Q532" t="str">
            <v>usboh3</v>
          </cell>
          <cell r="R532" t="str">
            <v>UH3_DFD_OUT[22]</v>
          </cell>
          <cell r="S532" t="str">
            <v>gpio2</v>
          </cell>
          <cell r="T532" t="str">
            <v>GPIO[6]</v>
          </cell>
          <cell r="U532" t="str">
            <v>ipu1</v>
          </cell>
          <cell r="V532" t="str">
            <v>IPU_DIAG_BUS[6]</v>
          </cell>
          <cell r="AF532" t="str">
            <v>ipt_nandf_d6_dir</v>
          </cell>
          <cell r="AG532" t="str">
            <v>ipt_nandf_d6_in</v>
          </cell>
          <cell r="AH532" t="str">
            <v>ipt_nandf_d6_out</v>
          </cell>
          <cell r="AI532" t="str">
            <v>ipt_mode</v>
          </cell>
          <cell r="AJ532" t="str">
            <v>Yes</v>
          </cell>
          <cell r="AL532" t="str">
            <v>CFG(SLOW)</v>
          </cell>
          <cell r="AN532" t="str">
            <v>CFG(R0DIV6)</v>
          </cell>
          <cell r="AP532" t="str">
            <v>CFG(Disabled)</v>
          </cell>
          <cell r="AR532" t="str">
            <v>CFG(Enabled)</v>
          </cell>
          <cell r="AT532" t="str">
            <v>CFG(100KOhm PU)</v>
          </cell>
          <cell r="AV532" t="str">
            <v>CFG(Pull)</v>
          </cell>
          <cell r="AX532" t="str">
            <v>CFG(Enabled)</v>
          </cell>
          <cell r="AZ532" t="str">
            <v>NA</v>
          </cell>
          <cell r="BB532" t="str">
            <v>CFG(100MHz)</v>
          </cell>
          <cell r="BD532" t="str">
            <v>NA</v>
          </cell>
          <cell r="BF532" t="str">
            <v>NA</v>
          </cell>
          <cell r="BH532" t="str">
            <v>NA</v>
          </cell>
          <cell r="CI532" t="str">
            <v>NANDF_D6</v>
          </cell>
        </row>
        <row r="533">
          <cell r="C533" t="str">
            <v>nvcc_nandf__5</v>
          </cell>
          <cell r="E533" t="str">
            <v>NOISY_POWER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NA</v>
          </cell>
          <cell r="AL533" t="str">
            <v>NA</v>
          </cell>
          <cell r="AN533" t="str">
            <v>NA</v>
          </cell>
          <cell r="AP533" t="str">
            <v>NA</v>
          </cell>
          <cell r="AR533" t="str">
            <v>NA</v>
          </cell>
          <cell r="AT533" t="str">
            <v>NA</v>
          </cell>
          <cell r="AV533" t="str">
            <v>NA</v>
          </cell>
          <cell r="AX533" t="str">
            <v>NA</v>
          </cell>
          <cell r="AZ533" t="str">
            <v>NA</v>
          </cell>
          <cell r="BB533" t="str">
            <v>NA</v>
          </cell>
          <cell r="BD533" t="str">
            <v>NA</v>
          </cell>
          <cell r="BF533" t="str">
            <v>NA</v>
          </cell>
          <cell r="BH533" t="str">
            <v>NA</v>
          </cell>
          <cell r="CI533" t="str">
            <v>NVCC_NANDF</v>
          </cell>
        </row>
        <row r="534">
          <cell r="C534" t="str">
            <v>nandf_d2</v>
          </cell>
          <cell r="E534" t="str">
            <v>GPIO</v>
          </cell>
          <cell r="I534" t="str">
            <v>rawnand</v>
          </cell>
          <cell r="J534" t="str">
            <v>D2</v>
          </cell>
          <cell r="K534" t="str">
            <v>usdhc1</v>
          </cell>
          <cell r="L534" t="str">
            <v>DAT6</v>
          </cell>
          <cell r="M534" t="str">
            <v>gpu3d</v>
          </cell>
          <cell r="N534" t="str">
            <v>GPU_DEBUG_OUT[2]</v>
          </cell>
          <cell r="O534" t="str">
            <v>usboh3</v>
          </cell>
          <cell r="P534" t="str">
            <v>UH2_DFD_OUT[18]</v>
          </cell>
          <cell r="Q534" t="str">
            <v>usboh3</v>
          </cell>
          <cell r="R534" t="str">
            <v>UH3_DFD_OUT[18]</v>
          </cell>
          <cell r="S534" t="str">
            <v>gpio2</v>
          </cell>
          <cell r="T534" t="str">
            <v>GPIO[2]</v>
          </cell>
          <cell r="U534" t="str">
            <v>ipu1</v>
          </cell>
          <cell r="V534" t="str">
            <v>IPU_DIAG_BUS[2]</v>
          </cell>
          <cell r="AF534" t="str">
            <v>ipt_nandf_d2_dir</v>
          </cell>
          <cell r="AG534" t="str">
            <v>ipt_nandf_d2_in</v>
          </cell>
          <cell r="AH534" t="str">
            <v>ipt_nandf_d2_out</v>
          </cell>
          <cell r="AI534" t="str">
            <v>ipt_mode</v>
          </cell>
          <cell r="AJ534" t="str">
            <v>Yes</v>
          </cell>
          <cell r="AL534" t="str">
            <v>CFG(SLOW)</v>
          </cell>
          <cell r="AN534" t="str">
            <v>CFG(R0DIV6)</v>
          </cell>
          <cell r="AP534" t="str">
            <v>CFG(Disabled)</v>
          </cell>
          <cell r="AR534" t="str">
            <v>CFG(Enabled)</v>
          </cell>
          <cell r="AT534" t="str">
            <v>CFG(100KOhm PU)</v>
          </cell>
          <cell r="AV534" t="str">
            <v>CFG(Pull)</v>
          </cell>
          <cell r="AX534" t="str">
            <v>CFG(Enabled)</v>
          </cell>
          <cell r="AZ534" t="str">
            <v>NA</v>
          </cell>
          <cell r="BB534" t="str">
            <v>CFG(100MHz)</v>
          </cell>
          <cell r="BD534" t="str">
            <v>NA</v>
          </cell>
          <cell r="BF534" t="str">
            <v>NA</v>
          </cell>
          <cell r="BH534" t="str">
            <v>NA</v>
          </cell>
          <cell r="CI534" t="str">
            <v>NANDF_D2</v>
          </cell>
        </row>
        <row r="535">
          <cell r="C535" t="str">
            <v>nandf_cs2</v>
          </cell>
          <cell r="E535" t="str">
            <v>GPIO</v>
          </cell>
          <cell r="I535" t="str">
            <v>rawnand</v>
          </cell>
          <cell r="J535" t="str">
            <v>CE2N</v>
          </cell>
          <cell r="K535" t="str">
            <v>ipu1</v>
          </cell>
          <cell r="L535" t="str">
            <v>SISG[0]</v>
          </cell>
          <cell r="M535" t="str">
            <v>esai1</v>
          </cell>
          <cell r="N535" t="str">
            <v>TX0</v>
          </cell>
          <cell r="O535" t="str">
            <v>weim</v>
          </cell>
          <cell r="P535" t="str">
            <v>WEIM_CRE</v>
          </cell>
          <cell r="Q535" t="str">
            <v>ccm</v>
          </cell>
          <cell r="R535" t="str">
            <v>CLKO2</v>
          </cell>
          <cell r="S535" t="str">
            <v>gpio6</v>
          </cell>
          <cell r="T535" t="str">
            <v>GPIO[15]</v>
          </cell>
          <cell r="AF535" t="str">
            <v>ipt_nandf_cs2_dir</v>
          </cell>
          <cell r="AG535" t="str">
            <v>ipt_nandf_cs2_in</v>
          </cell>
          <cell r="AH535" t="str">
            <v>ipt_nandf_cs2_out</v>
          </cell>
          <cell r="AI535" t="str">
            <v>ipt_mode</v>
          </cell>
          <cell r="AJ535" t="str">
            <v>Yes</v>
          </cell>
          <cell r="AL535" t="str">
            <v>NA</v>
          </cell>
          <cell r="AN535" t="str">
            <v>NA</v>
          </cell>
          <cell r="AP535" t="str">
            <v>NA</v>
          </cell>
          <cell r="AR535" t="str">
            <v>NA</v>
          </cell>
          <cell r="AT535" t="str">
            <v>NA</v>
          </cell>
          <cell r="AV535" t="str">
            <v>NA</v>
          </cell>
          <cell r="AX535" t="str">
            <v>NA</v>
          </cell>
          <cell r="AZ535" t="str">
            <v>NA</v>
          </cell>
          <cell r="BB535" t="str">
            <v>NA</v>
          </cell>
          <cell r="BD535" t="str">
            <v>NA</v>
          </cell>
          <cell r="BF535" t="str">
            <v>NA</v>
          </cell>
          <cell r="BH535" t="str">
            <v>NA</v>
          </cell>
          <cell r="CI535" t="str">
            <v>NANDF_CS2</v>
          </cell>
        </row>
        <row r="536">
          <cell r="C536" t="str">
            <v>nandf_ale</v>
          </cell>
          <cell r="E536" t="str">
            <v>GPIO</v>
          </cell>
          <cell r="I536" t="str">
            <v>rawnand</v>
          </cell>
          <cell r="J536" t="str">
            <v>ALE</v>
          </cell>
          <cell r="K536" t="str">
            <v>usdhc4</v>
          </cell>
          <cell r="L536" t="str">
            <v>RST</v>
          </cell>
          <cell r="M536" t="str">
            <v>pcie_ctrl</v>
          </cell>
          <cell r="N536" t="str">
            <v>DIAG_STATUS_BUS_MUX[0]</v>
          </cell>
          <cell r="O536" t="str">
            <v>usboh3</v>
          </cell>
          <cell r="P536" t="str">
            <v>UH3_DFD_OUT[12]</v>
          </cell>
          <cell r="Q536" t="str">
            <v>usboh3</v>
          </cell>
          <cell r="R536" t="str">
            <v>UH2_DFD_OUT[12]</v>
          </cell>
          <cell r="S536" t="str">
            <v>gpio6</v>
          </cell>
          <cell r="T536" t="str">
            <v>GPIO[8]</v>
          </cell>
          <cell r="U536" t="str">
            <v>mipi_core</v>
          </cell>
          <cell r="V536" t="str">
            <v>DPHY_TEST_IN[24]</v>
          </cell>
          <cell r="AF536" t="str">
            <v>ipt_nandf_ale_dir</v>
          </cell>
          <cell r="AG536" t="str">
            <v>ipt_nandf_ale_in</v>
          </cell>
          <cell r="AH536" t="str">
            <v>ipt_nandf_ale_out</v>
          </cell>
          <cell r="AI536" t="str">
            <v>ipt_mode</v>
          </cell>
          <cell r="AJ536" t="str">
            <v>Yes</v>
          </cell>
          <cell r="AL536" t="str">
            <v>CFG(SLOW)</v>
          </cell>
          <cell r="AN536" t="str">
            <v>CFG(R0DIV6)</v>
          </cell>
          <cell r="AP536" t="str">
            <v>CFG(Disabled)</v>
          </cell>
          <cell r="AR536" t="str">
            <v>CFG(Enabled)</v>
          </cell>
          <cell r="AT536" t="str">
            <v>CFG(100KOhm PU)</v>
          </cell>
          <cell r="AV536" t="str">
            <v>CFG(Pull)</v>
          </cell>
          <cell r="AX536" t="str">
            <v>CFG(Enabled)</v>
          </cell>
          <cell r="AZ536" t="str">
            <v>NA</v>
          </cell>
          <cell r="BB536" t="str">
            <v>CFG(100MHz)</v>
          </cell>
          <cell r="BD536" t="str">
            <v>NA</v>
          </cell>
          <cell r="BF536" t="str">
            <v>NA</v>
          </cell>
          <cell r="BH536" t="str">
            <v>NA</v>
          </cell>
          <cell r="CI536" t="str">
            <v>NANDF_ALE</v>
          </cell>
        </row>
        <row r="537">
          <cell r="C537" t="str">
            <v>nvcc_nandf__6</v>
          </cell>
          <cell r="E537" t="str">
            <v>NOISY_POWER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 t="str">
            <v>NA</v>
          </cell>
          <cell r="AL537" t="str">
            <v>NA</v>
          </cell>
          <cell r="AN537" t="str">
            <v>NA</v>
          </cell>
          <cell r="AP537" t="str">
            <v>NA</v>
          </cell>
          <cell r="AR537" t="str">
            <v>NA</v>
          </cell>
          <cell r="AT537" t="str">
            <v>NA</v>
          </cell>
          <cell r="AV537" t="str">
            <v>NA</v>
          </cell>
          <cell r="AX537" t="str">
            <v>NA</v>
          </cell>
          <cell r="AZ537" t="str">
            <v>NA</v>
          </cell>
          <cell r="BB537" t="str">
            <v>NA</v>
          </cell>
          <cell r="BD537" t="str">
            <v>NA</v>
          </cell>
          <cell r="BF537" t="str">
            <v>NA</v>
          </cell>
          <cell r="BH537" t="str">
            <v>NA</v>
          </cell>
          <cell r="CI537" t="str">
            <v>NVCC_NANDF</v>
          </cell>
        </row>
        <row r="538">
          <cell r="C538" t="str">
            <v>nandf_rb0</v>
          </cell>
          <cell r="E538" t="str">
            <v>GPIO</v>
          </cell>
          <cell r="I538" t="str">
            <v>rawnand</v>
          </cell>
          <cell r="J538" t="str">
            <v>READY0</v>
          </cell>
          <cell r="M538" t="str">
            <v>pcie_ctrl</v>
          </cell>
          <cell r="N538" t="str">
            <v>DIAG_STATUS_BUS_MUX[2]</v>
          </cell>
          <cell r="O538" t="str">
            <v>usboh3</v>
          </cell>
          <cell r="P538" t="str">
            <v>UH3_DFD_OUT[14]</v>
          </cell>
          <cell r="Q538" t="str">
            <v>usboh3</v>
          </cell>
          <cell r="R538" t="str">
            <v>UH2_DFD_OUT[14]</v>
          </cell>
          <cell r="S538" t="str">
            <v>gpio6</v>
          </cell>
          <cell r="T538" t="str">
            <v>GPIO[10]</v>
          </cell>
          <cell r="U538" t="str">
            <v>mipi_core</v>
          </cell>
          <cell r="V538" t="str">
            <v>DPHY_TEST_OUT[33]</v>
          </cell>
          <cell r="AF538" t="str">
            <v>ipt_nandf_rb0_dir</v>
          </cell>
          <cell r="AG538" t="str">
            <v>ipt_nandf_rb0_in</v>
          </cell>
          <cell r="AH538" t="str">
            <v>ipt_nandf_rb0_out</v>
          </cell>
          <cell r="AI538" t="str">
            <v>ipt_mode</v>
          </cell>
          <cell r="AJ538" t="str">
            <v>Yes</v>
          </cell>
          <cell r="AL538" t="str">
            <v>CFG(SLOW)</v>
          </cell>
          <cell r="AN538" t="str">
            <v>CFG(R0DIV6)</v>
          </cell>
          <cell r="AP538" t="str">
            <v>CFG(Disabled)</v>
          </cell>
          <cell r="AR538" t="str">
            <v>CFG(Enabled)</v>
          </cell>
          <cell r="AT538" t="str">
            <v>CFG(100KOhm PU)</v>
          </cell>
          <cell r="AV538" t="str">
            <v>CFG(Pull)</v>
          </cell>
          <cell r="AX538" t="str">
            <v>CFG(Enabled)</v>
          </cell>
          <cell r="AZ538" t="str">
            <v>NA</v>
          </cell>
          <cell r="BB538" t="str">
            <v>CFG(100MHz)</v>
          </cell>
          <cell r="BD538" t="str">
            <v>NA</v>
          </cell>
          <cell r="BF538" t="str">
            <v>NA</v>
          </cell>
          <cell r="BH538" t="str">
            <v>NA</v>
          </cell>
          <cell r="CI538" t="str">
            <v>NANDF_RB0</v>
          </cell>
        </row>
        <row r="539">
          <cell r="I539" t="str">
            <v>rawnand</v>
          </cell>
          <cell r="J539" t="str">
            <v>CE1N</v>
          </cell>
          <cell r="K539" t="str">
            <v>usdhc4</v>
          </cell>
          <cell r="L539" t="str">
            <v>VSELECT</v>
          </cell>
          <cell r="M539" t="str">
            <v>usdhc3</v>
          </cell>
          <cell r="N539" t="str">
            <v>VSELECT</v>
          </cell>
          <cell r="Q539" t="str">
            <v>pcie_ctrl</v>
          </cell>
          <cell r="R539" t="str">
            <v>DIAG_STATUS_BUS_MUX[3]</v>
          </cell>
          <cell r="S539" t="str">
            <v>gpio6</v>
          </cell>
          <cell r="T539" t="str">
            <v>GPIO[14]</v>
          </cell>
          <cell r="X539" t="str">
            <v>pl301_sim_mx6dl_per1</v>
          </cell>
          <cell r="Y539" t="str">
            <v>HREADYOUT</v>
          </cell>
          <cell r="Z539" t="str">
            <v>sjc.sjc_gpucr1_reg[11]</v>
          </cell>
          <cell r="AJ539" t="str">
            <v>Yes</v>
          </cell>
          <cell r="AL539" t="str">
            <v>NA</v>
          </cell>
          <cell r="AN539" t="str">
            <v>NA</v>
          </cell>
          <cell r="AP539" t="str">
            <v>NA</v>
          </cell>
          <cell r="AR539" t="str">
            <v>NA</v>
          </cell>
          <cell r="AT539" t="str">
            <v>NA</v>
          </cell>
          <cell r="AV539" t="str">
            <v>NA</v>
          </cell>
          <cell r="AX539" t="str">
            <v>NA</v>
          </cell>
          <cell r="AZ539" t="str">
            <v>NA</v>
          </cell>
          <cell r="BB539" t="str">
            <v>NA</v>
          </cell>
          <cell r="BD539" t="str">
            <v>NA</v>
          </cell>
          <cell r="BF539" t="str">
            <v>NA</v>
          </cell>
          <cell r="BH539" t="str">
            <v>NA</v>
          </cell>
        </row>
        <row r="540">
          <cell r="I540" t="str">
            <v>rawnand</v>
          </cell>
          <cell r="J540" t="str">
            <v>CE3N</v>
          </cell>
          <cell r="K540" t="str">
            <v>ipu1</v>
          </cell>
          <cell r="L540" t="str">
            <v>SISG[1]</v>
          </cell>
          <cell r="M540" t="str">
            <v>esai1</v>
          </cell>
          <cell r="N540" t="str">
            <v>TX1</v>
          </cell>
          <cell r="O540" t="str">
            <v>weim</v>
          </cell>
          <cell r="P540" t="str">
            <v>WEIM_A[26]</v>
          </cell>
          <cell r="Q540" t="str">
            <v>pcie_ctrl</v>
          </cell>
          <cell r="R540" t="str">
            <v>DIAG_STATUS_BUS_MUX[4]</v>
          </cell>
          <cell r="S540" t="str">
            <v>gpio6</v>
          </cell>
          <cell r="T540" t="str">
            <v>GPIO[16]</v>
          </cell>
          <cell r="X540" t="str">
            <v>tpsmp</v>
          </cell>
          <cell r="Y540" t="str">
            <v>CLK</v>
          </cell>
          <cell r="Z540" t="str">
            <v>sjc.sjc_gpucr1_reg[11]</v>
          </cell>
          <cell r="AJ540" t="str">
            <v>Yes</v>
          </cell>
          <cell r="AL540" t="str">
            <v>CFG(SLOW)</v>
          </cell>
          <cell r="AN540" t="str">
            <v>CFG(R0DIV6)</v>
          </cell>
          <cell r="AP540" t="str">
            <v>CFG(Disabled)</v>
          </cell>
          <cell r="AR540" t="str">
            <v>CFG(Enabled)</v>
          </cell>
          <cell r="AT540" t="str">
            <v>CFG(100KOhm PU)</v>
          </cell>
          <cell r="AV540" t="str">
            <v>CFG(Pull)</v>
          </cell>
          <cell r="AX540" t="str">
            <v>CFG(Enabled)</v>
          </cell>
          <cell r="AZ540" t="str">
            <v>NA</v>
          </cell>
          <cell r="BB540" t="str">
            <v>CFG(100MHz)</v>
          </cell>
          <cell r="BD540" t="str">
            <v>NA</v>
          </cell>
          <cell r="BF540" t="str">
            <v>NA</v>
          </cell>
          <cell r="BH540" t="str">
            <v>NA</v>
          </cell>
        </row>
        <row r="541">
          <cell r="AJ541" t="str">
            <v>NA</v>
          </cell>
          <cell r="AL541" t="str">
            <v>NA</v>
          </cell>
          <cell r="AN541" t="str">
            <v>NA</v>
          </cell>
          <cell r="AP541" t="str">
            <v>NA</v>
          </cell>
          <cell r="AR541" t="str">
            <v>NA</v>
          </cell>
          <cell r="AT541" t="str">
            <v>NA</v>
          </cell>
          <cell r="AV541" t="str">
            <v>NA</v>
          </cell>
          <cell r="AX541" t="str">
            <v>NA</v>
          </cell>
          <cell r="AZ541" t="str">
            <v>NA</v>
          </cell>
          <cell r="BB541" t="str">
            <v>NA</v>
          </cell>
          <cell r="BD541" t="str">
            <v>NA</v>
          </cell>
          <cell r="BF541" t="str">
            <v>NA</v>
          </cell>
          <cell r="BH541" t="str">
            <v>NA</v>
          </cell>
        </row>
        <row r="542">
          <cell r="I542" t="str">
            <v>rawnand</v>
          </cell>
          <cell r="J542" t="str">
            <v>CE0N</v>
          </cell>
          <cell r="O542" t="str">
            <v>usboh3</v>
          </cell>
          <cell r="P542" t="str">
            <v>UH3_DFD_OUT[15]</v>
          </cell>
          <cell r="Q542" t="str">
            <v>usboh3</v>
          </cell>
          <cell r="R542" t="str">
            <v>UH2_DFD_OUT[15]</v>
          </cell>
          <cell r="S542" t="str">
            <v>gpio6</v>
          </cell>
          <cell r="T542" t="str">
            <v>GPIO[11]</v>
          </cell>
          <cell r="AJ542" t="str">
            <v>Yes</v>
          </cell>
          <cell r="AL542" t="str">
            <v>CFG(SLOW)</v>
          </cell>
          <cell r="AN542" t="str">
            <v>CFG(R0DIV6)</v>
          </cell>
          <cell r="AP542" t="str">
            <v>CFG(Disabled)</v>
          </cell>
          <cell r="AR542" t="str">
            <v>CFG(Enabled)</v>
          </cell>
          <cell r="AT542" t="str">
            <v>CFG(100KOhm PU)</v>
          </cell>
          <cell r="AV542" t="str">
            <v>CFG(Pull)</v>
          </cell>
          <cell r="AX542" t="str">
            <v>CFG(Enabled)</v>
          </cell>
          <cell r="AZ542" t="str">
            <v>NA</v>
          </cell>
          <cell r="BB542" t="str">
            <v>CFG(100MHz)</v>
          </cell>
          <cell r="BD542" t="str">
            <v>NA</v>
          </cell>
          <cell r="BF542" t="str">
            <v>NA</v>
          </cell>
          <cell r="BH542" t="str">
            <v>NA</v>
          </cell>
        </row>
        <row r="543">
          <cell r="I543" t="str">
            <v>rawnand</v>
          </cell>
          <cell r="J543" t="str">
            <v>RESETN</v>
          </cell>
          <cell r="M543" t="str">
            <v>pcie_ctrl</v>
          </cell>
          <cell r="N543" t="str">
            <v>DIAG_STATUS_BUS_MUX[1]</v>
          </cell>
          <cell r="O543" t="str">
            <v>usboh3</v>
          </cell>
          <cell r="P543" t="str">
            <v>UH3_DFD_OUT[13]</v>
          </cell>
          <cell r="Q543" t="str">
            <v>usboh3</v>
          </cell>
          <cell r="R543" t="str">
            <v>UH2_DFD_OUT[13]</v>
          </cell>
          <cell r="S543" t="str">
            <v>gpio6</v>
          </cell>
          <cell r="T543" t="str">
            <v>GPIO[9]</v>
          </cell>
          <cell r="U543" t="str">
            <v>mipi_core</v>
          </cell>
          <cell r="V543" t="str">
            <v>DPHY_TEST_OUT[32]</v>
          </cell>
          <cell r="AJ543" t="str">
            <v>Yes</v>
          </cell>
          <cell r="AL543" t="str">
            <v>NA</v>
          </cell>
          <cell r="AN543" t="str">
            <v>NA</v>
          </cell>
          <cell r="AP543" t="str">
            <v>NA</v>
          </cell>
          <cell r="AR543" t="str">
            <v>NA</v>
          </cell>
          <cell r="AT543" t="str">
            <v>NA</v>
          </cell>
          <cell r="AV543" t="str">
            <v>NA</v>
          </cell>
          <cell r="AX543" t="str">
            <v>NA</v>
          </cell>
          <cell r="AZ543" t="str">
            <v>NA</v>
          </cell>
          <cell r="BB543" t="str">
            <v>NA</v>
          </cell>
          <cell r="BD543" t="str">
            <v>NA</v>
          </cell>
          <cell r="BF543" t="str">
            <v>NA</v>
          </cell>
          <cell r="BH543" t="str">
            <v>NA</v>
          </cell>
        </row>
        <row r="544">
          <cell r="I544" t="str">
            <v>rawnand</v>
          </cell>
          <cell r="J544" t="str">
            <v>CLE</v>
          </cell>
          <cell r="M544" t="str">
            <v>pcie_ctrl</v>
          </cell>
          <cell r="N544" t="str">
            <v>DIAG_STATUS_BUS_MUX[31]</v>
          </cell>
          <cell r="O544" t="str">
            <v>usboh3</v>
          </cell>
          <cell r="P544" t="str">
            <v>UH3_DFD_OUT[11]</v>
          </cell>
          <cell r="Q544" t="str">
            <v>usboh3</v>
          </cell>
          <cell r="R544" t="str">
            <v>UH2_DFD_OUT[11]</v>
          </cell>
          <cell r="S544" t="str">
            <v>gpio6</v>
          </cell>
          <cell r="T544" t="str">
            <v>GPIO[7]</v>
          </cell>
          <cell r="U544" t="str">
            <v>mipi_core</v>
          </cell>
          <cell r="V544" t="str">
            <v>DPHY_TEST_IN[23]</v>
          </cell>
          <cell r="AJ544" t="str">
            <v>Yes</v>
          </cell>
          <cell r="AL544" t="str">
            <v>CFG(SLOW)</v>
          </cell>
          <cell r="AN544" t="str">
            <v>CFG(R0DIV6)</v>
          </cell>
          <cell r="AP544" t="str">
            <v>CFG(Disabled)</v>
          </cell>
          <cell r="AR544" t="str">
            <v>CFG(Enabled)</v>
          </cell>
          <cell r="AT544" t="str">
            <v>CFG(100KOhm PU)</v>
          </cell>
          <cell r="AV544" t="str">
            <v>CFG(Pull)</v>
          </cell>
          <cell r="AX544" t="str">
            <v>CFG(Enabled)</v>
          </cell>
          <cell r="AZ544" t="str">
            <v>NA</v>
          </cell>
          <cell r="BB544" t="str">
            <v>CFG(100MHz)</v>
          </cell>
          <cell r="BD544" t="str">
            <v>NA</v>
          </cell>
          <cell r="BF544" t="str">
            <v>NA</v>
          </cell>
          <cell r="BH544" t="str">
            <v>NA</v>
          </cell>
        </row>
        <row r="545">
          <cell r="AJ545" t="str">
            <v>NA</v>
          </cell>
          <cell r="AL545" t="str">
            <v>NA</v>
          </cell>
          <cell r="AN545" t="str">
            <v>NA</v>
          </cell>
          <cell r="AP545" t="str">
            <v>NA</v>
          </cell>
          <cell r="AR545" t="str">
            <v>NA</v>
          </cell>
          <cell r="AT545" t="str">
            <v>NA</v>
          </cell>
          <cell r="AV545" t="str">
            <v>NA</v>
          </cell>
          <cell r="AX545" t="str">
            <v>NA</v>
          </cell>
          <cell r="AZ545" t="str">
            <v>NA</v>
          </cell>
          <cell r="BB545" t="str">
            <v>NA</v>
          </cell>
          <cell r="BD545" t="str">
            <v>NA</v>
          </cell>
          <cell r="BF545" t="str">
            <v>NA</v>
          </cell>
          <cell r="BH545" t="str">
            <v>NA</v>
          </cell>
        </row>
        <row r="546">
          <cell r="I546" t="str">
            <v>usdhc3</v>
          </cell>
          <cell r="J546" t="str">
            <v>DAT2</v>
          </cell>
          <cell r="M546" t="str">
            <v>pcie_ctrl</v>
          </cell>
          <cell r="N546" t="str">
            <v>DIAG_STATUS_BUS_MUX[28]</v>
          </cell>
          <cell r="O546" t="str">
            <v>usboh3</v>
          </cell>
          <cell r="P546" t="str">
            <v>UH3_DFD_OUT[8]</v>
          </cell>
          <cell r="Q546" t="str">
            <v>usboh3</v>
          </cell>
          <cell r="R546" t="str">
            <v>UH2_DFD_OUT[8]</v>
          </cell>
          <cell r="S546" t="str">
            <v>gpio7</v>
          </cell>
          <cell r="T546" t="str">
            <v>GPIO[6]</v>
          </cell>
          <cell r="U546" t="str">
            <v>mipi_core</v>
          </cell>
          <cell r="V546" t="str">
            <v>DPHY_TEST_IN[20]</v>
          </cell>
          <cell r="X546" t="str">
            <v>anatop</v>
          </cell>
          <cell r="Y546" t="str">
            <v>ANATOP_TESTI[1]</v>
          </cell>
          <cell r="Z546" t="str">
            <v>sjc.sjc_gpucr1_reg[23]</v>
          </cell>
          <cell r="AJ546" t="str">
            <v>Yes</v>
          </cell>
          <cell r="AL546" t="str">
            <v>NA</v>
          </cell>
          <cell r="AN546" t="str">
            <v>NA</v>
          </cell>
          <cell r="AP546" t="str">
            <v>NA</v>
          </cell>
          <cell r="AR546" t="str">
            <v>NA</v>
          </cell>
          <cell r="AT546" t="str">
            <v>NA</v>
          </cell>
          <cell r="AV546" t="str">
            <v>NA</v>
          </cell>
          <cell r="AX546" t="str">
            <v>NA</v>
          </cell>
          <cell r="AZ546" t="str">
            <v>NA</v>
          </cell>
          <cell r="BB546" t="str">
            <v>NA</v>
          </cell>
          <cell r="BD546" t="str">
            <v>NA</v>
          </cell>
          <cell r="BF546" t="str">
            <v>NA</v>
          </cell>
          <cell r="BH546" t="str">
            <v>NA</v>
          </cell>
        </row>
        <row r="547">
          <cell r="I547" t="str">
            <v>usdhc3</v>
          </cell>
          <cell r="J547" t="str">
            <v>DAT3</v>
          </cell>
          <cell r="K547" t="str">
            <v>uart3</v>
          </cell>
          <cell r="L547" t="str">
            <v>CTS</v>
          </cell>
          <cell r="M547" t="str">
            <v>pcie_ctrl</v>
          </cell>
          <cell r="N547" t="str">
            <v>DIAG_STATUS_BUS_MUX[29]</v>
          </cell>
          <cell r="O547" t="str">
            <v>usboh3</v>
          </cell>
          <cell r="P547" t="str">
            <v>UH3_DFD_OUT[9]</v>
          </cell>
          <cell r="Q547" t="str">
            <v>usboh3</v>
          </cell>
          <cell r="R547" t="str">
            <v>UH2_DFD_OUT[9]</v>
          </cell>
          <cell r="S547" t="str">
            <v>gpio7</v>
          </cell>
          <cell r="T547" t="str">
            <v>GPIO[7]</v>
          </cell>
          <cell r="U547" t="str">
            <v>mipi_core</v>
          </cell>
          <cell r="V547" t="str">
            <v>DPHY_TEST_IN[21]</v>
          </cell>
          <cell r="X547" t="str">
            <v>anatop</v>
          </cell>
          <cell r="Y547" t="str">
            <v>ANATOP_TESTI[2]</v>
          </cell>
          <cell r="Z547" t="str">
            <v>sjc.sjc_gpucr1_reg[23]</v>
          </cell>
          <cell r="AJ547" t="str">
            <v>Yes</v>
          </cell>
          <cell r="AL547" t="str">
            <v>CFG(SLOW)</v>
          </cell>
          <cell r="AN547" t="str">
            <v>CFG(R0DIV6)</v>
          </cell>
          <cell r="AP547" t="str">
            <v>CFG(Disabled)</v>
          </cell>
          <cell r="AR547" t="str">
            <v>CFG(Enabled)</v>
          </cell>
          <cell r="AT547" t="str">
            <v>CFG(100KOhm PU)</v>
          </cell>
          <cell r="AV547" t="str">
            <v>CFG(Pull)</v>
          </cell>
          <cell r="AX547" t="str">
            <v>CFG(Enabled)</v>
          </cell>
          <cell r="AZ547" t="str">
            <v>NA</v>
          </cell>
          <cell r="BB547" t="str">
            <v>CFG(100MHz)</v>
          </cell>
          <cell r="BD547" t="str">
            <v>NA</v>
          </cell>
          <cell r="BF547" t="str">
            <v>NA</v>
          </cell>
          <cell r="BH547" t="str">
            <v>NA</v>
          </cell>
        </row>
        <row r="548">
          <cell r="AJ548" t="str">
            <v>NA</v>
          </cell>
          <cell r="AL548" t="str">
            <v>NA</v>
          </cell>
          <cell r="AN548" t="str">
            <v>NA</v>
          </cell>
          <cell r="AP548" t="str">
            <v>NA</v>
          </cell>
          <cell r="AR548" t="str">
            <v>NA</v>
          </cell>
          <cell r="AT548" t="str">
            <v>NA</v>
          </cell>
          <cell r="AV548" t="str">
            <v>NA</v>
          </cell>
          <cell r="AX548" t="str">
            <v>NA</v>
          </cell>
          <cell r="AZ548" t="str">
            <v>NA</v>
          </cell>
          <cell r="BB548" t="str">
            <v>NA</v>
          </cell>
          <cell r="BD548" t="str">
            <v>NA</v>
          </cell>
          <cell r="BF548" t="str">
            <v>NA</v>
          </cell>
          <cell r="BH548" t="str">
            <v>NA</v>
          </cell>
        </row>
        <row r="549">
          <cell r="I549" t="str">
            <v>usdhc3</v>
          </cell>
          <cell r="J549" t="str">
            <v>RST</v>
          </cell>
          <cell r="K549" t="str">
            <v>uart3</v>
          </cell>
          <cell r="L549" t="str">
            <v>RTS</v>
          </cell>
          <cell r="M549" t="str">
            <v>pcie_ctrl</v>
          </cell>
          <cell r="N549" t="str">
            <v>DIAG_STATUS_BUS_MUX[30]</v>
          </cell>
          <cell r="O549" t="str">
            <v>usboh3</v>
          </cell>
          <cell r="P549" t="str">
            <v>UH3_DFD_OUT[10]</v>
          </cell>
          <cell r="Q549" t="str">
            <v>usboh3</v>
          </cell>
          <cell r="R549" t="str">
            <v>UH2_DFD_OUT[10]</v>
          </cell>
          <cell r="S549" t="str">
            <v>gpio7</v>
          </cell>
          <cell r="T549" t="str">
            <v>GPIO[8]</v>
          </cell>
          <cell r="U549" t="str">
            <v>mipi_core</v>
          </cell>
          <cell r="V549" t="str">
            <v>DPHY_TEST_IN[22]</v>
          </cell>
          <cell r="X549" t="str">
            <v>anatop</v>
          </cell>
          <cell r="Y549" t="str">
            <v>ANATOP_TESTI[3]</v>
          </cell>
          <cell r="Z549" t="str">
            <v>sjc.sjc_gpucr1_reg[23]</v>
          </cell>
          <cell r="AJ549" t="str">
            <v>Yes</v>
          </cell>
          <cell r="AL549" t="str">
            <v>CFG(SLOW)</v>
          </cell>
          <cell r="AN549" t="str">
            <v>CFG(R0DIV6)</v>
          </cell>
          <cell r="AP549" t="str">
            <v>CFG(Disabled)</v>
          </cell>
          <cell r="AR549" t="str">
            <v>CFG(Enabled)</v>
          </cell>
          <cell r="AT549" t="str">
            <v>CFG(100KOhm PU)</v>
          </cell>
          <cell r="AV549" t="str">
            <v>CFG(Pull)</v>
          </cell>
          <cell r="AX549" t="str">
            <v>CFG(Enabled)</v>
          </cell>
          <cell r="AZ549" t="str">
            <v>NA</v>
          </cell>
          <cell r="BB549" t="str">
            <v>CFG(100MHz)</v>
          </cell>
          <cell r="BD549" t="str">
            <v>NA</v>
          </cell>
          <cell r="BF549" t="str">
            <v>NA</v>
          </cell>
          <cell r="BH549" t="str">
            <v>NA</v>
          </cell>
        </row>
        <row r="550">
          <cell r="I550" t="str">
            <v>usdhc3</v>
          </cell>
          <cell r="J550" t="str">
            <v>CLK</v>
          </cell>
          <cell r="K550" t="str">
            <v>uart2</v>
          </cell>
          <cell r="L550" t="str">
            <v>RTS</v>
          </cell>
          <cell r="M550" t="str">
            <v>can1</v>
          </cell>
          <cell r="N550" t="str">
            <v>RXCAN</v>
          </cell>
          <cell r="O550" t="str">
            <v>usboh3</v>
          </cell>
          <cell r="P550" t="str">
            <v>UH3_DFD_OUT[5]</v>
          </cell>
          <cell r="Q550" t="str">
            <v>usboh3</v>
          </cell>
          <cell r="R550" t="str">
            <v>UH2_DFD_OUT[5]</v>
          </cell>
          <cell r="S550" t="str">
            <v>gpio7</v>
          </cell>
          <cell r="T550" t="str">
            <v>GPIO[3]</v>
          </cell>
          <cell r="U550" t="str">
            <v>mipi_core</v>
          </cell>
          <cell r="V550" t="str">
            <v>DPHY_TEST_IN[17]</v>
          </cell>
          <cell r="X550" t="str">
            <v>anatop</v>
          </cell>
          <cell r="Y550" t="str">
            <v>ANATOP_TESTO[14]</v>
          </cell>
          <cell r="Z550" t="str">
            <v>sjc.sjc_gpucr1_reg[23]</v>
          </cell>
          <cell r="AJ550" t="str">
            <v>Yes</v>
          </cell>
          <cell r="AL550" t="str">
            <v>NA</v>
          </cell>
          <cell r="AN550" t="str">
            <v>NA</v>
          </cell>
          <cell r="AP550" t="str">
            <v>NA</v>
          </cell>
          <cell r="AR550" t="str">
            <v>NA</v>
          </cell>
          <cell r="AT550" t="str">
            <v>NA</v>
          </cell>
          <cell r="AV550" t="str">
            <v>NA</v>
          </cell>
          <cell r="AX550" t="str">
            <v>NA</v>
          </cell>
          <cell r="AZ550" t="str">
            <v>NA</v>
          </cell>
          <cell r="BB550" t="str">
            <v>NA</v>
          </cell>
          <cell r="BD550" t="str">
            <v>NA</v>
          </cell>
          <cell r="BF550" t="str">
            <v>NA</v>
          </cell>
          <cell r="BH550" t="str">
            <v>NA</v>
          </cell>
        </row>
        <row r="551">
          <cell r="I551" t="str">
            <v>usdhc3</v>
          </cell>
          <cell r="J551" t="str">
            <v>DAT0</v>
          </cell>
          <cell r="K551" t="str">
            <v>uart1</v>
          </cell>
          <cell r="L551" t="str">
            <v>CTS</v>
          </cell>
          <cell r="M551" t="str">
            <v>can2</v>
          </cell>
          <cell r="N551" t="str">
            <v>TXCAN</v>
          </cell>
          <cell r="O551" t="str">
            <v>usboh3</v>
          </cell>
          <cell r="P551" t="str">
            <v>UH3_DFD_OUT[6]</v>
          </cell>
          <cell r="Q551" t="str">
            <v>usboh3</v>
          </cell>
          <cell r="R551" t="str">
            <v>UH2_DFD_OUT[6]</v>
          </cell>
          <cell r="S551" t="str">
            <v>gpio7</v>
          </cell>
          <cell r="T551" t="str">
            <v>GPIO[4]</v>
          </cell>
          <cell r="U551" t="str">
            <v>mipi_core</v>
          </cell>
          <cell r="V551" t="str">
            <v>DPHY_TEST_IN[18]</v>
          </cell>
          <cell r="X551" t="str">
            <v>anatop</v>
          </cell>
          <cell r="Y551" t="str">
            <v>ANATOP_TESTO[15]</v>
          </cell>
          <cell r="Z551" t="str">
            <v>sjc.sjc_gpucr1_reg[23]</v>
          </cell>
          <cell r="AJ551" t="str">
            <v>Yes</v>
          </cell>
          <cell r="AL551" t="str">
            <v>CFG(SLOW)</v>
          </cell>
          <cell r="AN551" t="str">
            <v>CFG(R0DIV6)</v>
          </cell>
          <cell r="AP551" t="str">
            <v>CFG(Disabled)</v>
          </cell>
          <cell r="AR551" t="str">
            <v>CFG(Enabled)</v>
          </cell>
          <cell r="AT551" t="str">
            <v>CFG(100KOhm PU)</v>
          </cell>
          <cell r="AV551" t="str">
            <v>CFG(Pull)</v>
          </cell>
          <cell r="AX551" t="str">
            <v>CFG(Enabled)</v>
          </cell>
          <cell r="AZ551" t="str">
            <v>NA</v>
          </cell>
          <cell r="BB551" t="str">
            <v>CFG(100MHz)</v>
          </cell>
          <cell r="BD551" t="str">
            <v>NA</v>
          </cell>
          <cell r="BF551" t="str">
            <v>NA</v>
          </cell>
          <cell r="BH551" t="str">
            <v>NA</v>
          </cell>
        </row>
        <row r="552">
          <cell r="AJ552" t="str">
            <v>NA</v>
          </cell>
          <cell r="AL552" t="str">
            <v>NA</v>
          </cell>
          <cell r="AN552" t="str">
            <v>NA</v>
          </cell>
          <cell r="AP552" t="str">
            <v>NA</v>
          </cell>
          <cell r="AR552" t="str">
            <v>NA</v>
          </cell>
          <cell r="AT552" t="str">
            <v>NA</v>
          </cell>
          <cell r="AV552" t="str">
            <v>NA</v>
          </cell>
          <cell r="AX552" t="str">
            <v>NA</v>
          </cell>
          <cell r="AZ552" t="str">
            <v>NA</v>
          </cell>
          <cell r="BB552" t="str">
            <v>NA</v>
          </cell>
          <cell r="BD552" t="str">
            <v>NA</v>
          </cell>
          <cell r="BF552" t="str">
            <v>NA</v>
          </cell>
          <cell r="BH552" t="str">
            <v>NA</v>
          </cell>
        </row>
        <row r="553">
          <cell r="I553" t="str">
            <v>usdhc3</v>
          </cell>
          <cell r="J553" t="str">
            <v>DAT1</v>
          </cell>
          <cell r="K553" t="str">
            <v>uart1</v>
          </cell>
          <cell r="L553" t="str">
            <v>RTS</v>
          </cell>
          <cell r="M553" t="str">
            <v>can2</v>
          </cell>
          <cell r="N553" t="str">
            <v>RXCAN</v>
          </cell>
          <cell r="O553" t="str">
            <v>usboh3</v>
          </cell>
          <cell r="P553" t="str">
            <v>UH3_DFD_OUT[7]</v>
          </cell>
          <cell r="Q553" t="str">
            <v>usboh3</v>
          </cell>
          <cell r="R553" t="str">
            <v>UH2_DFD_OUT[7]</v>
          </cell>
          <cell r="S553" t="str">
            <v>gpio7</v>
          </cell>
          <cell r="T553" t="str">
            <v>GPIO[5]</v>
          </cell>
          <cell r="U553" t="str">
            <v>mipi_core</v>
          </cell>
          <cell r="V553" t="str">
            <v>DPHY_TEST_IN[19]</v>
          </cell>
          <cell r="X553" t="str">
            <v>anatop</v>
          </cell>
          <cell r="Y553" t="str">
            <v>ANATOP_TESTI[0]</v>
          </cell>
          <cell r="Z553" t="str">
            <v>sjc.sjc_gpucr1_reg[23]</v>
          </cell>
          <cell r="AJ553" t="str">
            <v>Yes</v>
          </cell>
          <cell r="AL553" t="str">
            <v>CFG(SLOW)</v>
          </cell>
          <cell r="AN553" t="str">
            <v>CFG(R0DIV6)</v>
          </cell>
          <cell r="AP553" t="str">
            <v>CFG(Disabled)</v>
          </cell>
          <cell r="AR553" t="str">
            <v>CFG(Enabled)</v>
          </cell>
          <cell r="AT553" t="str">
            <v>CFG(100KOhm PU)</v>
          </cell>
          <cell r="AV553" t="str">
            <v>CFG(Pull)</v>
          </cell>
          <cell r="AX553" t="str">
            <v>CFG(Enabled)</v>
          </cell>
          <cell r="AZ553" t="str">
            <v>NA</v>
          </cell>
          <cell r="BB553" t="str">
            <v>CFG(100MHz)</v>
          </cell>
          <cell r="BD553" t="str">
            <v>NA</v>
          </cell>
          <cell r="BF553" t="str">
            <v>NA</v>
          </cell>
          <cell r="BH553" t="str">
            <v>NA</v>
          </cell>
        </row>
        <row r="554">
          <cell r="I554" t="str">
            <v>usdhc3</v>
          </cell>
          <cell r="J554" t="str">
            <v>DAT7</v>
          </cell>
          <cell r="K554" t="str">
            <v>uart1</v>
          </cell>
          <cell r="L554" t="str">
            <v>TXD_MUX</v>
          </cell>
          <cell r="M554" t="str">
            <v>pcie_ctrl</v>
          </cell>
          <cell r="N554" t="str">
            <v>DIAG_STATUS_BUS_MUX[24]</v>
          </cell>
          <cell r="O554" t="str">
            <v>usboh3</v>
          </cell>
          <cell r="P554" t="str">
            <v>UH3_DFD_OUT[0]</v>
          </cell>
          <cell r="Q554" t="str">
            <v>usboh3</v>
          </cell>
          <cell r="R554" t="str">
            <v>UH2_DFD_OUT[0]</v>
          </cell>
          <cell r="S554" t="str">
            <v>gpio6</v>
          </cell>
          <cell r="T554" t="str">
            <v>GPIO[17]</v>
          </cell>
          <cell r="U554" t="str">
            <v>mipi_core</v>
          </cell>
          <cell r="V554" t="str">
            <v>DPHY_TEST_IN[12]</v>
          </cell>
          <cell r="X554" t="str">
            <v>anatop</v>
          </cell>
          <cell r="Y554" t="str">
            <v>USBPHY2_TSTO_PLL_CLK20DIV</v>
          </cell>
          <cell r="AJ554" t="str">
            <v>Yes</v>
          </cell>
          <cell r="AL554" t="str">
            <v>NA</v>
          </cell>
          <cell r="AN554" t="str">
            <v>NA</v>
          </cell>
          <cell r="AP554" t="str">
            <v>NA</v>
          </cell>
          <cell r="AR554" t="str">
            <v>NA</v>
          </cell>
          <cell r="AT554" t="str">
            <v>NA</v>
          </cell>
          <cell r="AV554" t="str">
            <v>NA</v>
          </cell>
          <cell r="AX554" t="str">
            <v>NA</v>
          </cell>
          <cell r="AZ554" t="str">
            <v>NA</v>
          </cell>
          <cell r="BB554" t="str">
            <v>NA</v>
          </cell>
          <cell r="BD554" t="str">
            <v>NA</v>
          </cell>
          <cell r="BF554" t="str">
            <v>NA</v>
          </cell>
          <cell r="BH554" t="str">
            <v>NA</v>
          </cell>
        </row>
        <row r="555">
          <cell r="I555" t="str">
            <v>usdhc3</v>
          </cell>
          <cell r="J555" t="str">
            <v>DAT6</v>
          </cell>
          <cell r="K555" t="str">
            <v>uart1</v>
          </cell>
          <cell r="L555" t="str">
            <v>RXD_MUX</v>
          </cell>
          <cell r="M555" t="str">
            <v>pcie_ctrl</v>
          </cell>
          <cell r="N555" t="str">
            <v>DIAG_STATUS_BUS_MUX[25]</v>
          </cell>
          <cell r="O555" t="str">
            <v>usboh3</v>
          </cell>
          <cell r="P555" t="str">
            <v>UH3_DFD_OUT[1]</v>
          </cell>
          <cell r="Q555" t="str">
            <v>usboh3</v>
          </cell>
          <cell r="R555" t="str">
            <v>UH2_DFD_OUT[1]</v>
          </cell>
          <cell r="S555" t="str">
            <v>gpio6</v>
          </cell>
          <cell r="T555" t="str">
            <v>GPIO[18]</v>
          </cell>
          <cell r="U555" t="str">
            <v>mipi_core</v>
          </cell>
          <cell r="V555" t="str">
            <v>DPHY_TEST_IN[13]</v>
          </cell>
          <cell r="X555" t="str">
            <v>anatop</v>
          </cell>
          <cell r="Y555" t="str">
            <v>ANATOP_TESTO[10]</v>
          </cell>
          <cell r="Z555" t="str">
            <v>sjc.sjc_gpucr1_reg[23]</v>
          </cell>
          <cell r="AJ555" t="str">
            <v>Yes</v>
          </cell>
          <cell r="AL555" t="str">
            <v>CFG(SLOW)</v>
          </cell>
          <cell r="AN555" t="str">
            <v>CFG(R0DIV6)</v>
          </cell>
          <cell r="AP555" t="str">
            <v>CFG(Disabled)</v>
          </cell>
          <cell r="AR555" t="str">
            <v>CFG(Enabled)</v>
          </cell>
          <cell r="AT555" t="str">
            <v>CFG(100KOhm PU)</v>
          </cell>
          <cell r="AV555" t="str">
            <v>CFG(Pull)</v>
          </cell>
          <cell r="AX555" t="str">
            <v>CFG(Enabled)</v>
          </cell>
          <cell r="AZ555" t="str">
            <v>NA</v>
          </cell>
          <cell r="BB555" t="str">
            <v>CFG(100MHz)</v>
          </cell>
          <cell r="BD555" t="str">
            <v>NA</v>
          </cell>
          <cell r="BF555" t="str">
            <v>NA</v>
          </cell>
          <cell r="BH555" t="str">
            <v>NA</v>
          </cell>
        </row>
        <row r="556">
          <cell r="AJ556" t="str">
            <v>NA</v>
          </cell>
          <cell r="AL556" t="str">
            <v>NA</v>
          </cell>
          <cell r="AN556" t="str">
            <v>NA</v>
          </cell>
          <cell r="AP556" t="str">
            <v>NA</v>
          </cell>
          <cell r="AR556" t="str">
            <v>NA</v>
          </cell>
          <cell r="AT556" t="str">
            <v>NA</v>
          </cell>
          <cell r="AV556" t="str">
            <v>NA</v>
          </cell>
          <cell r="AX556" t="str">
            <v>NA</v>
          </cell>
          <cell r="AZ556" t="str">
            <v>NA</v>
          </cell>
          <cell r="BB556" t="str">
            <v>NA</v>
          </cell>
          <cell r="BD556" t="str">
            <v>NA</v>
          </cell>
          <cell r="BF556" t="str">
            <v>NA</v>
          </cell>
          <cell r="BH556" t="str">
            <v>NA</v>
          </cell>
        </row>
        <row r="557">
          <cell r="I557" t="str">
            <v>usdhc3</v>
          </cell>
          <cell r="J557" t="str">
            <v>DAT4</v>
          </cell>
          <cell r="K557" t="str">
            <v>uart2</v>
          </cell>
          <cell r="L557" t="str">
            <v>RXD_MUX</v>
          </cell>
          <cell r="M557" t="str">
            <v>pcie_ctrl</v>
          </cell>
          <cell r="N557" t="str">
            <v>DIAG_STATUS_BUS_MUX[27]</v>
          </cell>
          <cell r="O557" t="str">
            <v>usboh3</v>
          </cell>
          <cell r="P557" t="str">
            <v>UH3_DFD_OUT[3]</v>
          </cell>
          <cell r="Q557" t="str">
            <v>usboh3</v>
          </cell>
          <cell r="R557" t="str">
            <v>UH2_DFD_OUT[3]</v>
          </cell>
          <cell r="S557" t="str">
            <v>gpio7</v>
          </cell>
          <cell r="T557" t="str">
            <v>GPIO[1]</v>
          </cell>
          <cell r="U557" t="str">
            <v>mipi_core</v>
          </cell>
          <cell r="V557" t="str">
            <v>DPHY_TEST_IN[15]</v>
          </cell>
          <cell r="X557" t="str">
            <v>anatop</v>
          </cell>
          <cell r="Y557" t="str">
            <v>ANATOP_TESTO[12]</v>
          </cell>
          <cell r="Z557" t="str">
            <v>sjc.sjc_gpucr1_reg[23]</v>
          </cell>
          <cell r="AJ557" t="str">
            <v>Yes</v>
          </cell>
          <cell r="AL557" t="str">
            <v>CFG(SLOW)</v>
          </cell>
          <cell r="AN557" t="str">
            <v>CFG(R0DIV6)</v>
          </cell>
          <cell r="AP557" t="str">
            <v>CFG(Disabled)</v>
          </cell>
          <cell r="AR557" t="str">
            <v>CFG(Enabled)</v>
          </cell>
          <cell r="AT557" t="str">
            <v>CFG(100KOhm PU)</v>
          </cell>
          <cell r="AV557" t="str">
            <v>CFG(Pull)</v>
          </cell>
          <cell r="AX557" t="str">
            <v>CFG(Enabled)</v>
          </cell>
          <cell r="AZ557" t="str">
            <v>NA</v>
          </cell>
          <cell r="BB557" t="str">
            <v>CFG(100MHz)</v>
          </cell>
          <cell r="BD557" t="str">
            <v>NA</v>
          </cell>
          <cell r="BF557" t="str">
            <v>NA</v>
          </cell>
          <cell r="BH557" t="str">
            <v>NA</v>
          </cell>
        </row>
        <row r="558">
          <cell r="I558" t="str">
            <v>usdhc3</v>
          </cell>
          <cell r="J558" t="str">
            <v>DAT5</v>
          </cell>
          <cell r="K558" t="str">
            <v>uart2</v>
          </cell>
          <cell r="L558" t="str">
            <v>TXD_MUX</v>
          </cell>
          <cell r="M558" t="str">
            <v>pcie_ctrl</v>
          </cell>
          <cell r="N558" t="str">
            <v>DIAG_STATUS_BUS_MUX[26]</v>
          </cell>
          <cell r="O558" t="str">
            <v>usboh3</v>
          </cell>
          <cell r="P558" t="str">
            <v>UH3_DFD_OUT[2]</v>
          </cell>
          <cell r="Q558" t="str">
            <v>usboh3</v>
          </cell>
          <cell r="R558" t="str">
            <v>UH2_DFD_OUT[2]</v>
          </cell>
          <cell r="S558" t="str">
            <v>gpio7</v>
          </cell>
          <cell r="T558" t="str">
            <v>GPIO[0]</v>
          </cell>
          <cell r="U558" t="str">
            <v>mipi_core</v>
          </cell>
          <cell r="V558" t="str">
            <v>DPHY_TEST_IN[14]</v>
          </cell>
          <cell r="X558" t="str">
            <v>anatop</v>
          </cell>
          <cell r="Y558" t="str">
            <v>ANATOP_TESTO[11]</v>
          </cell>
          <cell r="Z558" t="str">
            <v>sjc.sjc_gpucr1_reg[23]</v>
          </cell>
          <cell r="AJ558" t="str">
            <v>Yes</v>
          </cell>
          <cell r="AL558" t="str">
            <v>CFG(SLOW)</v>
          </cell>
          <cell r="AN558" t="str">
            <v>CFG(R0DIV6)</v>
          </cell>
          <cell r="AP558" t="str">
            <v>CFG(Disabled)</v>
          </cell>
          <cell r="AR558" t="str">
            <v>CFG(Enabled)</v>
          </cell>
          <cell r="AT558" t="str">
            <v>CFG(100KOhm PU)</v>
          </cell>
          <cell r="AV558" t="str">
            <v>CFG(Pull)</v>
          </cell>
          <cell r="AX558" t="str">
            <v>CFG(Enabled)</v>
          </cell>
          <cell r="AZ558" t="str">
            <v>NA</v>
          </cell>
          <cell r="BB558" t="str">
            <v>CFG(100MHz)</v>
          </cell>
          <cell r="BD558" t="str">
            <v>NA</v>
          </cell>
          <cell r="BF558" t="str">
            <v>NA</v>
          </cell>
          <cell r="BH558" t="str">
            <v>NA</v>
          </cell>
        </row>
        <row r="559">
          <cell r="I559" t="str">
            <v>usdhc3</v>
          </cell>
          <cell r="J559" t="str">
            <v>CMD</v>
          </cell>
          <cell r="K559" t="str">
            <v>uart2</v>
          </cell>
          <cell r="L559" t="str">
            <v>CTS</v>
          </cell>
          <cell r="M559" t="str">
            <v>can1</v>
          </cell>
          <cell r="N559" t="str">
            <v>TXCAN</v>
          </cell>
          <cell r="O559" t="str">
            <v>usboh3</v>
          </cell>
          <cell r="P559" t="str">
            <v>UH3_DFD_OUT[4]</v>
          </cell>
          <cell r="Q559" t="str">
            <v>usboh3</v>
          </cell>
          <cell r="R559" t="str">
            <v>UH2_DFD_OUT[4]</v>
          </cell>
          <cell r="S559" t="str">
            <v>gpio7</v>
          </cell>
          <cell r="T559" t="str">
            <v>GPIO[2]</v>
          </cell>
          <cell r="U559" t="str">
            <v>mipi_core</v>
          </cell>
          <cell r="V559" t="str">
            <v>DPHY_TEST_IN[16]</v>
          </cell>
          <cell r="X559" t="str">
            <v>anatop</v>
          </cell>
          <cell r="Y559" t="str">
            <v>ANATOP_TESTO[13]</v>
          </cell>
          <cell r="Z559" t="str">
            <v>sjc.sjc_gpucr1_reg[23]</v>
          </cell>
          <cell r="AJ559" t="str">
            <v>Yes</v>
          </cell>
          <cell r="AL559" t="str">
            <v>NA</v>
          </cell>
          <cell r="AN559" t="str">
            <v>NA</v>
          </cell>
          <cell r="AP559" t="str">
            <v>NA</v>
          </cell>
          <cell r="AR559" t="str">
            <v>NA</v>
          </cell>
          <cell r="AT559" t="str">
            <v>NA</v>
          </cell>
          <cell r="AV559" t="str">
            <v>NA</v>
          </cell>
          <cell r="AX559" t="str">
            <v>NA</v>
          </cell>
          <cell r="AZ559" t="str">
            <v>NA</v>
          </cell>
          <cell r="BB559" t="str">
            <v>NA</v>
          </cell>
          <cell r="BD559" t="str">
            <v>NA</v>
          </cell>
          <cell r="BF559" t="str">
            <v>NA</v>
          </cell>
          <cell r="BH559" t="str">
            <v>NA</v>
          </cell>
        </row>
        <row r="560">
          <cell r="AJ560" t="str">
            <v>NA</v>
          </cell>
          <cell r="AL560" t="str">
            <v>NA</v>
          </cell>
          <cell r="AN560" t="str">
            <v>NA</v>
          </cell>
          <cell r="AP560" t="str">
            <v>NA</v>
          </cell>
          <cell r="AR560" t="str">
            <v>NA</v>
          </cell>
          <cell r="AT560" t="str">
            <v>NA</v>
          </cell>
          <cell r="AV560" t="str">
            <v>NA</v>
          </cell>
          <cell r="AX560" t="str">
            <v>NA</v>
          </cell>
          <cell r="AZ560" t="str">
            <v>NA</v>
          </cell>
          <cell r="BB560" t="str">
            <v>NA</v>
          </cell>
          <cell r="BD560" t="str">
            <v>NA</v>
          </cell>
          <cell r="BF560" t="str">
            <v>NA</v>
          </cell>
          <cell r="BH560" t="str">
            <v>NA</v>
          </cell>
        </row>
        <row r="561">
          <cell r="I561" t="str">
            <v>src</v>
          </cell>
          <cell r="J561" t="str">
            <v>BOOT_MODE[0]</v>
          </cell>
          <cell r="AJ561" t="str">
            <v>No</v>
          </cell>
          <cell r="AL561" t="str">
            <v>SLOW</v>
          </cell>
          <cell r="AN561" t="str">
            <v>R0DIV4</v>
          </cell>
          <cell r="AP561" t="str">
            <v>Disabled</v>
          </cell>
          <cell r="AR561" t="str">
            <v>Enabled</v>
          </cell>
          <cell r="AT561" t="str">
            <v>100KOhm PD</v>
          </cell>
          <cell r="AV561" t="str">
            <v>Pull</v>
          </cell>
          <cell r="AX561" t="str">
            <v>Enabled</v>
          </cell>
          <cell r="AZ561" t="str">
            <v>NA</v>
          </cell>
          <cell r="BB561" t="str">
            <v>50MHz</v>
          </cell>
          <cell r="BD561" t="str">
            <v>NA</v>
          </cell>
          <cell r="BF561" t="str">
            <v>NA</v>
          </cell>
          <cell r="BH561" t="str">
            <v>NA</v>
          </cell>
        </row>
        <row r="562">
          <cell r="I562" t="str">
            <v>tcu</v>
          </cell>
          <cell r="J562" t="str">
            <v>TEST_MODE</v>
          </cell>
          <cell r="AJ562" t="str">
            <v>No</v>
          </cell>
          <cell r="AL562" t="str">
            <v>NA</v>
          </cell>
          <cell r="AN562" t="str">
            <v>NA</v>
          </cell>
          <cell r="AP562" t="str">
            <v>NA</v>
          </cell>
          <cell r="AR562" t="str">
            <v>NA</v>
          </cell>
          <cell r="AT562" t="str">
            <v>NA</v>
          </cell>
          <cell r="AV562" t="str">
            <v>NA</v>
          </cell>
          <cell r="AX562" t="str">
            <v>NA</v>
          </cell>
          <cell r="AZ562" t="str">
            <v>NA</v>
          </cell>
          <cell r="BB562" t="str">
            <v>NA</v>
          </cell>
          <cell r="BD562" t="str">
            <v>NA</v>
          </cell>
          <cell r="BF562" t="str">
            <v>NA</v>
          </cell>
          <cell r="BH562" t="str">
            <v>NA</v>
          </cell>
        </row>
        <row r="563">
          <cell r="I563" t="str">
            <v>snvs_lp_wrapper</v>
          </cell>
          <cell r="J563" t="str">
            <v>SNVS_WAKEUP_ALARM</v>
          </cell>
          <cell r="AJ563" t="str">
            <v>No</v>
          </cell>
          <cell r="AL563" t="str">
            <v>SLOW</v>
          </cell>
          <cell r="AN563" t="str">
            <v>R0DIV4</v>
          </cell>
          <cell r="AP563" t="str">
            <v>Enabled</v>
          </cell>
          <cell r="AR563" t="str">
            <v>Disabled</v>
          </cell>
          <cell r="AT563" t="str">
            <v>100KOhm PU</v>
          </cell>
          <cell r="AV563" t="str">
            <v>Pull</v>
          </cell>
          <cell r="AX563" t="str">
            <v>Enabled</v>
          </cell>
          <cell r="AZ563" t="str">
            <v>NA</v>
          </cell>
          <cell r="BB563" t="str">
            <v>100MHz</v>
          </cell>
          <cell r="BD563" t="str">
            <v>NA</v>
          </cell>
          <cell r="BF563" t="str">
            <v>NA</v>
          </cell>
          <cell r="BH563" t="str">
            <v>NA</v>
          </cell>
        </row>
        <row r="564">
          <cell r="I564" t="str">
            <v>src</v>
          </cell>
          <cell r="J564" t="str">
            <v>BOOT_MODE[1]</v>
          </cell>
          <cell r="AJ564" t="str">
            <v>No</v>
          </cell>
          <cell r="AL564" t="str">
            <v>SLOW</v>
          </cell>
          <cell r="AN564" t="str">
            <v>R0DIV4</v>
          </cell>
          <cell r="AP564" t="str">
            <v>Disabled</v>
          </cell>
          <cell r="AR564" t="str">
            <v>Enabled</v>
          </cell>
          <cell r="AT564" t="str">
            <v>100KOhm PD</v>
          </cell>
          <cell r="AV564" t="str">
            <v>Pull</v>
          </cell>
          <cell r="AX564" t="str">
            <v>Enabled</v>
          </cell>
          <cell r="AZ564" t="str">
            <v>NA</v>
          </cell>
          <cell r="BB564" t="str">
            <v>50MHz</v>
          </cell>
          <cell r="BD564" t="str">
            <v>NA</v>
          </cell>
          <cell r="BF564" t="str">
            <v>NA</v>
          </cell>
          <cell r="BH564" t="str">
            <v>NA</v>
          </cell>
        </row>
        <row r="565">
          <cell r="AJ565" t="str">
            <v>NA</v>
          </cell>
          <cell r="AL565" t="str">
            <v>NA</v>
          </cell>
          <cell r="AN565" t="str">
            <v>NA</v>
          </cell>
          <cell r="AP565" t="str">
            <v>NA</v>
          </cell>
          <cell r="AR565" t="str">
            <v>NA</v>
          </cell>
          <cell r="AT565" t="str">
            <v>NA</v>
          </cell>
          <cell r="AV565" t="str">
            <v>NA</v>
          </cell>
          <cell r="AX565" t="str">
            <v>NA</v>
          </cell>
          <cell r="AZ565" t="str">
            <v>NA</v>
          </cell>
          <cell r="BB565" t="str">
            <v>NA</v>
          </cell>
          <cell r="BD565" t="str">
            <v>NA</v>
          </cell>
          <cell r="BF565" t="str">
            <v>NA</v>
          </cell>
          <cell r="BH565" t="str">
            <v>NA</v>
          </cell>
        </row>
        <row r="566">
          <cell r="I566" t="str">
            <v>snvs_lp_wrapper</v>
          </cell>
          <cell r="J566" t="str">
            <v>SNVS_TD1</v>
          </cell>
          <cell r="AJ566" t="str">
            <v>No</v>
          </cell>
          <cell r="AL566" t="str">
            <v>SLOW</v>
          </cell>
          <cell r="AN566" t="str">
            <v>R0DIV4</v>
          </cell>
          <cell r="AP566" t="str">
            <v>Disabled</v>
          </cell>
          <cell r="AR566" t="str">
            <v>Enabled</v>
          </cell>
          <cell r="AT566" t="str">
            <v>100KOhm PD</v>
          </cell>
          <cell r="AV566" t="str">
            <v>Pull</v>
          </cell>
          <cell r="AX566" t="str">
            <v>Enabled</v>
          </cell>
          <cell r="AZ566" t="str">
            <v>NA</v>
          </cell>
          <cell r="BB566" t="str">
            <v>50MHz</v>
          </cell>
          <cell r="BD566" t="str">
            <v>NA</v>
          </cell>
          <cell r="BF566" t="str">
            <v>NA</v>
          </cell>
          <cell r="BH566" t="str">
            <v>NA</v>
          </cell>
        </row>
        <row r="567">
          <cell r="I567" t="str">
            <v>src</v>
          </cell>
          <cell r="J567" t="str">
            <v>POR_B</v>
          </cell>
          <cell r="AJ567" t="str">
            <v>No</v>
          </cell>
          <cell r="AL567" t="str">
            <v>SLOW</v>
          </cell>
          <cell r="AN567" t="str">
            <v>R0DIV4</v>
          </cell>
          <cell r="AP567" t="str">
            <v>Disabled</v>
          </cell>
          <cell r="AR567" t="str">
            <v>Enabled</v>
          </cell>
          <cell r="AT567" t="str">
            <v>100KOhm PU</v>
          </cell>
          <cell r="AV567" t="str">
            <v>Pull</v>
          </cell>
          <cell r="AX567" t="str">
            <v>Enabled</v>
          </cell>
          <cell r="AZ567" t="str">
            <v>NA</v>
          </cell>
          <cell r="BB567" t="str">
            <v>50MHz</v>
          </cell>
          <cell r="BD567" t="str">
            <v>NA</v>
          </cell>
          <cell r="BF567" t="str">
            <v>NA</v>
          </cell>
          <cell r="BH567" t="str">
            <v>NA</v>
          </cell>
        </row>
        <row r="568">
          <cell r="I568" t="str">
            <v>ccm</v>
          </cell>
          <cell r="J568" t="str">
            <v>PMIC_VSTBY_REQ</v>
          </cell>
          <cell r="AJ568" t="str">
            <v>No</v>
          </cell>
          <cell r="AL568" t="str">
            <v>NA</v>
          </cell>
          <cell r="AN568" t="str">
            <v>NA</v>
          </cell>
          <cell r="AP568" t="str">
            <v>NA</v>
          </cell>
          <cell r="AR568" t="str">
            <v>NA</v>
          </cell>
          <cell r="AT568" t="str">
            <v>NA</v>
          </cell>
          <cell r="AV568" t="str">
            <v>NA</v>
          </cell>
          <cell r="AX568" t="str">
            <v>NA</v>
          </cell>
          <cell r="AZ568" t="str">
            <v>NA</v>
          </cell>
          <cell r="BB568" t="str">
            <v>NA</v>
          </cell>
          <cell r="BD568" t="str">
            <v>NA</v>
          </cell>
          <cell r="BF568" t="str">
            <v>NA</v>
          </cell>
          <cell r="BH568" t="str">
            <v>NA</v>
          </cell>
        </row>
        <row r="569">
          <cell r="I569" t="str">
            <v>src</v>
          </cell>
          <cell r="J569" t="str">
            <v>RESET_B</v>
          </cell>
          <cell r="AJ569" t="str">
            <v>No</v>
          </cell>
          <cell r="AL569" t="str">
            <v>SLOW</v>
          </cell>
          <cell r="AN569" t="str">
            <v>R0DIV4</v>
          </cell>
          <cell r="AP569" t="str">
            <v>Disabled</v>
          </cell>
          <cell r="AR569" t="str">
            <v>Enabled</v>
          </cell>
          <cell r="AT569" t="str">
            <v>100KOhm PU</v>
          </cell>
          <cell r="AV569" t="str">
            <v>Pull</v>
          </cell>
          <cell r="AX569" t="str">
            <v>Enabled</v>
          </cell>
          <cell r="AZ569" t="str">
            <v>NA</v>
          </cell>
          <cell r="BB569" t="str">
            <v>50MHz</v>
          </cell>
          <cell r="BD569" t="str">
            <v>NA</v>
          </cell>
          <cell r="BF569" t="str">
            <v>NA</v>
          </cell>
          <cell r="BH569" t="str">
            <v>NA</v>
          </cell>
        </row>
        <row r="570">
          <cell r="AJ570" t="str">
            <v>NA</v>
          </cell>
          <cell r="AL570" t="str">
            <v>NA</v>
          </cell>
          <cell r="AN570" t="str">
            <v>NA</v>
          </cell>
          <cell r="AP570" t="str">
            <v>NA</v>
          </cell>
          <cell r="AR570" t="str">
            <v>NA</v>
          </cell>
          <cell r="AT570" t="str">
            <v>NA</v>
          </cell>
          <cell r="AV570" t="str">
            <v>NA</v>
          </cell>
          <cell r="AX570" t="str">
            <v>NA</v>
          </cell>
          <cell r="AZ570" t="str">
            <v>NA</v>
          </cell>
          <cell r="BB570" t="str">
            <v>NA</v>
          </cell>
          <cell r="BD570" t="str">
            <v>NA</v>
          </cell>
          <cell r="BF570" t="str">
            <v>NA</v>
          </cell>
          <cell r="BH570" t="str">
            <v>NA</v>
          </cell>
        </row>
        <row r="571">
          <cell r="J571" t="str">
            <v>padp_s</v>
          </cell>
          <cell r="AJ571" t="e">
            <v>#N/A</v>
          </cell>
          <cell r="AL571" t="str">
            <v>NA</v>
          </cell>
          <cell r="AN571" t="str">
            <v>NA</v>
          </cell>
          <cell r="AP571" t="str">
            <v>NA</v>
          </cell>
          <cell r="AR571" t="str">
            <v>NA</v>
          </cell>
          <cell r="AT571" t="str">
            <v>NA</v>
          </cell>
          <cell r="AV571" t="str">
            <v>NA</v>
          </cell>
          <cell r="AX571" t="str">
            <v>NA</v>
          </cell>
          <cell r="AZ571" t="str">
            <v>NA</v>
          </cell>
          <cell r="BB571" t="str">
            <v>NA</v>
          </cell>
          <cell r="BD571" t="str">
            <v>NA</v>
          </cell>
          <cell r="BF571" t="str">
            <v>NA</v>
          </cell>
          <cell r="BH571" t="str">
            <v>NA</v>
          </cell>
        </row>
        <row r="572">
          <cell r="J572" t="str">
            <v>ovdd</v>
          </cell>
          <cell r="AJ572" t="e">
            <v>#N/A</v>
          </cell>
          <cell r="AL572" t="str">
            <v>NA</v>
          </cell>
          <cell r="AN572" t="str">
            <v>NA</v>
          </cell>
          <cell r="AP572" t="str">
            <v>NA</v>
          </cell>
          <cell r="AR572" t="str">
            <v>NA</v>
          </cell>
          <cell r="AT572" t="str">
            <v>NA</v>
          </cell>
          <cell r="AV572" t="str">
            <v>NA</v>
          </cell>
          <cell r="AX572" t="str">
            <v>NA</v>
          </cell>
          <cell r="AZ572" t="str">
            <v>NA</v>
          </cell>
          <cell r="BB572" t="str">
            <v>NA</v>
          </cell>
          <cell r="BD572" t="str">
            <v>NA</v>
          </cell>
          <cell r="BF572" t="str">
            <v>NA</v>
          </cell>
          <cell r="BH572" t="str">
            <v>NA</v>
          </cell>
        </row>
        <row r="573">
          <cell r="J573" t="str">
            <v>padn_s</v>
          </cell>
          <cell r="AJ573" t="e">
            <v>#N/A</v>
          </cell>
          <cell r="AL573" t="str">
            <v>NA</v>
          </cell>
          <cell r="AN573" t="str">
            <v>NA</v>
          </cell>
          <cell r="AP573" t="str">
            <v>NA</v>
          </cell>
          <cell r="AR573" t="str">
            <v>NA</v>
          </cell>
          <cell r="AT573" t="str">
            <v>NA</v>
          </cell>
          <cell r="AV573" t="str">
            <v>NA</v>
          </cell>
          <cell r="AX573" t="str">
            <v>NA</v>
          </cell>
          <cell r="AZ573" t="str">
            <v>NA</v>
          </cell>
          <cell r="BB573" t="str">
            <v>NA</v>
          </cell>
          <cell r="BD573" t="str">
            <v>NA</v>
          </cell>
          <cell r="BF573" t="str">
            <v>NA</v>
          </cell>
          <cell r="BH573" t="str">
            <v>NA</v>
          </cell>
        </row>
        <row r="574">
          <cell r="J574" t="str">
            <v>padn_d</v>
          </cell>
          <cell r="AJ574" t="e">
            <v>#N/A</v>
          </cell>
          <cell r="AL574" t="str">
            <v>NA</v>
          </cell>
          <cell r="AN574" t="str">
            <v>NA</v>
          </cell>
          <cell r="AP574" t="str">
            <v>NA</v>
          </cell>
          <cell r="AR574" t="str">
            <v>NA</v>
          </cell>
          <cell r="AT574" t="str">
            <v>NA</v>
          </cell>
          <cell r="AV574" t="str">
            <v>NA</v>
          </cell>
          <cell r="AX574" t="str">
            <v>NA</v>
          </cell>
          <cell r="AZ574" t="str">
            <v>NA</v>
          </cell>
          <cell r="BB574" t="str">
            <v>NA</v>
          </cell>
          <cell r="BD574" t="str">
            <v>NA</v>
          </cell>
          <cell r="BF574" t="str">
            <v>NA</v>
          </cell>
          <cell r="BH574" t="str">
            <v>NA</v>
          </cell>
        </row>
        <row r="575">
          <cell r="J575" t="str">
            <v>ovss</v>
          </cell>
          <cell r="AJ575" t="e">
            <v>#N/A</v>
          </cell>
          <cell r="AL575" t="str">
            <v>NA</v>
          </cell>
          <cell r="AN575" t="str">
            <v>NA</v>
          </cell>
          <cell r="AP575" t="str">
            <v>NA</v>
          </cell>
          <cell r="AR575" t="str">
            <v>NA</v>
          </cell>
          <cell r="AT575" t="str">
            <v>NA</v>
          </cell>
          <cell r="AV575" t="str">
            <v>NA</v>
          </cell>
          <cell r="AX575" t="str">
            <v>NA</v>
          </cell>
          <cell r="AZ575" t="str">
            <v>NA</v>
          </cell>
          <cell r="BB575" t="str">
            <v>NA</v>
          </cell>
          <cell r="BD575" t="str">
            <v>NA</v>
          </cell>
          <cell r="BF575" t="str">
            <v>NA</v>
          </cell>
          <cell r="BH575" t="str">
            <v>NA</v>
          </cell>
        </row>
        <row r="576">
          <cell r="J576" t="str">
            <v>padp_d</v>
          </cell>
          <cell r="AJ576" t="e">
            <v>#N/A</v>
          </cell>
          <cell r="AL576" t="str">
            <v>NA</v>
          </cell>
          <cell r="AN576" t="str">
            <v>NA</v>
          </cell>
          <cell r="AP576" t="str">
            <v>NA</v>
          </cell>
          <cell r="AR576" t="str">
            <v>NA</v>
          </cell>
          <cell r="AT576" t="str">
            <v>NA</v>
          </cell>
          <cell r="AV576" t="str">
            <v>NA</v>
          </cell>
          <cell r="AX576" t="str">
            <v>NA</v>
          </cell>
          <cell r="AZ576" t="str">
            <v>NA</v>
          </cell>
          <cell r="BB576" t="str">
            <v>NA</v>
          </cell>
          <cell r="BD576" t="str">
            <v>NA</v>
          </cell>
          <cell r="BF576" t="str">
            <v>NA</v>
          </cell>
          <cell r="BH576" t="str">
            <v>NA</v>
          </cell>
        </row>
        <row r="577">
          <cell r="J577" t="str">
            <v>padp_clk</v>
          </cell>
          <cell r="AJ577" t="e">
            <v>#N/A</v>
          </cell>
          <cell r="AL577" t="str">
            <v>NA</v>
          </cell>
          <cell r="AN577" t="str">
            <v>NA</v>
          </cell>
          <cell r="AP577" t="str">
            <v>NA</v>
          </cell>
          <cell r="AR577" t="str">
            <v>NA</v>
          </cell>
          <cell r="AT577" t="str">
            <v>NA</v>
          </cell>
          <cell r="AV577" t="str">
            <v>NA</v>
          </cell>
          <cell r="AX577" t="str">
            <v>NA</v>
          </cell>
          <cell r="AZ577" t="str">
            <v>NA</v>
          </cell>
          <cell r="BB577" t="str">
            <v>NA</v>
          </cell>
          <cell r="BD577" t="str">
            <v>NA</v>
          </cell>
          <cell r="BF577" t="str">
            <v>NA</v>
          </cell>
          <cell r="BH577" t="str">
            <v>NA</v>
          </cell>
        </row>
        <row r="578">
          <cell r="J578" t="str">
            <v>ovdd</v>
          </cell>
          <cell r="AJ578" t="e">
            <v>#N/A</v>
          </cell>
          <cell r="AL578" t="str">
            <v>NA</v>
          </cell>
          <cell r="AN578" t="str">
            <v>NA</v>
          </cell>
          <cell r="AP578" t="str">
            <v>NA</v>
          </cell>
          <cell r="AR578" t="str">
            <v>NA</v>
          </cell>
          <cell r="AT578" t="str">
            <v>NA</v>
          </cell>
          <cell r="AV578" t="str">
            <v>NA</v>
          </cell>
          <cell r="AX578" t="str">
            <v>NA</v>
          </cell>
          <cell r="AZ578" t="str">
            <v>NA</v>
          </cell>
          <cell r="BB578" t="str">
            <v>NA</v>
          </cell>
          <cell r="BD578" t="str">
            <v>NA</v>
          </cell>
          <cell r="BF578" t="str">
            <v>NA</v>
          </cell>
          <cell r="BH578" t="str">
            <v>NA</v>
          </cell>
        </row>
        <row r="579">
          <cell r="J579" t="str">
            <v>padn_clk</v>
          </cell>
          <cell r="AJ579" t="e">
            <v>#N/A</v>
          </cell>
          <cell r="AL579" t="str">
            <v>NA</v>
          </cell>
          <cell r="AN579" t="str">
            <v>NA</v>
          </cell>
          <cell r="AP579" t="str">
            <v>NA</v>
          </cell>
          <cell r="AR579" t="str">
            <v>NA</v>
          </cell>
          <cell r="AT579" t="str">
            <v>NA</v>
          </cell>
          <cell r="AV579" t="str">
            <v>NA</v>
          </cell>
          <cell r="AX579" t="str">
            <v>NA</v>
          </cell>
          <cell r="AZ579" t="str">
            <v>NA</v>
          </cell>
          <cell r="BB579" t="str">
            <v>NA</v>
          </cell>
          <cell r="BD579" t="str">
            <v>NA</v>
          </cell>
          <cell r="BF579" t="str">
            <v>NA</v>
          </cell>
          <cell r="BH579" t="str">
            <v>NA</v>
          </cell>
        </row>
        <row r="580">
          <cell r="J580" t="str">
            <v>nvcc_battery</v>
          </cell>
          <cell r="AJ580" t="e">
            <v>#N/A</v>
          </cell>
          <cell r="AL580" t="str">
            <v>NA</v>
          </cell>
          <cell r="AN580" t="str">
            <v>NA</v>
          </cell>
          <cell r="AP580" t="str">
            <v>NA</v>
          </cell>
          <cell r="AR580" t="str">
            <v>NA</v>
          </cell>
          <cell r="AT580" t="str">
            <v>NA</v>
          </cell>
          <cell r="AV580" t="str">
            <v>NA</v>
          </cell>
          <cell r="AX580" t="str">
            <v>NA</v>
          </cell>
          <cell r="AZ580" t="str">
            <v>NA</v>
          </cell>
          <cell r="BB580" t="str">
            <v>NA</v>
          </cell>
          <cell r="BD580" t="str">
            <v>NA</v>
          </cell>
          <cell r="BF580" t="str">
            <v>NA</v>
          </cell>
          <cell r="BH580" t="str">
            <v>NA</v>
          </cell>
        </row>
        <row r="581">
          <cell r="J581" t="str">
            <v>vddregrtc_out</v>
          </cell>
          <cell r="AJ581" t="e">
            <v>#N/A</v>
          </cell>
          <cell r="AL581" t="str">
            <v>NA</v>
          </cell>
          <cell r="AN581" t="str">
            <v>NA</v>
          </cell>
          <cell r="AP581" t="str">
            <v>NA</v>
          </cell>
          <cell r="AR581" t="str">
            <v>NA</v>
          </cell>
          <cell r="AT581" t="str">
            <v>NA</v>
          </cell>
          <cell r="AV581" t="str">
            <v>NA</v>
          </cell>
          <cell r="AX581" t="str">
            <v>NA</v>
          </cell>
          <cell r="AZ581" t="str">
            <v>NA</v>
          </cell>
          <cell r="BB581" t="str">
            <v>NA</v>
          </cell>
          <cell r="BD581" t="str">
            <v>NA</v>
          </cell>
          <cell r="BF581" t="str">
            <v>NA</v>
          </cell>
          <cell r="BH581" t="str">
            <v>NA</v>
          </cell>
        </row>
        <row r="582">
          <cell r="J582" t="str">
            <v>usb_uh1_vbus</v>
          </cell>
          <cell r="AJ582" t="e">
            <v>#N/A</v>
          </cell>
          <cell r="AL582" t="str">
            <v>NA</v>
          </cell>
          <cell r="AN582" t="str">
            <v>NA</v>
          </cell>
          <cell r="AP582" t="str">
            <v>NA</v>
          </cell>
          <cell r="AR582" t="str">
            <v>NA</v>
          </cell>
          <cell r="AT582" t="str">
            <v>NA</v>
          </cell>
          <cell r="AV582" t="str">
            <v>NA</v>
          </cell>
          <cell r="AX582" t="str">
            <v>NA</v>
          </cell>
          <cell r="AZ582" t="str">
            <v>NA</v>
          </cell>
          <cell r="BB582" t="str">
            <v>NA</v>
          </cell>
          <cell r="BD582" t="str">
            <v>NA</v>
          </cell>
          <cell r="BF582" t="str">
            <v>NA</v>
          </cell>
          <cell r="BH582" t="str">
            <v>NA</v>
          </cell>
        </row>
        <row r="583">
          <cell r="J583" t="str">
            <v>usb_uh1_dn</v>
          </cell>
          <cell r="AJ583" t="e">
            <v>#N/A</v>
          </cell>
          <cell r="AL583" t="str">
            <v>NA</v>
          </cell>
          <cell r="AN583" t="str">
            <v>NA</v>
          </cell>
          <cell r="AP583" t="str">
            <v>NA</v>
          </cell>
          <cell r="AR583" t="str">
            <v>NA</v>
          </cell>
          <cell r="AT583" t="str">
            <v>NA</v>
          </cell>
          <cell r="AV583" t="str">
            <v>NA</v>
          </cell>
          <cell r="AX583" t="str">
            <v>NA</v>
          </cell>
          <cell r="AZ583" t="str">
            <v>NA</v>
          </cell>
          <cell r="BB583" t="str">
            <v>NA</v>
          </cell>
          <cell r="BD583" t="str">
            <v>NA</v>
          </cell>
          <cell r="BF583" t="str">
            <v>NA</v>
          </cell>
          <cell r="BH583" t="str">
            <v>NA</v>
          </cell>
        </row>
        <row r="584">
          <cell r="J584" t="str">
            <v>usb_uh1_dp</v>
          </cell>
          <cell r="AJ584" t="e">
            <v>#N/A</v>
          </cell>
          <cell r="AL584" t="str">
            <v>NA</v>
          </cell>
          <cell r="AN584" t="str">
            <v>NA</v>
          </cell>
          <cell r="AP584" t="str">
            <v>NA</v>
          </cell>
          <cell r="AR584" t="str">
            <v>NA</v>
          </cell>
          <cell r="AT584" t="str">
            <v>NA</v>
          </cell>
          <cell r="AV584" t="str">
            <v>NA</v>
          </cell>
          <cell r="AX584" t="str">
            <v>NA</v>
          </cell>
          <cell r="AZ584" t="str">
            <v>NA</v>
          </cell>
          <cell r="BB584" t="str">
            <v>NA</v>
          </cell>
          <cell r="BD584" t="str">
            <v>NA</v>
          </cell>
          <cell r="BF584" t="str">
            <v>NA</v>
          </cell>
          <cell r="BH584" t="str">
            <v>NA</v>
          </cell>
        </row>
        <row r="585">
          <cell r="J585" t="str">
            <v>usb_uh1_gnd</v>
          </cell>
          <cell r="AJ585" t="e">
            <v>#N/A</v>
          </cell>
          <cell r="AL585" t="str">
            <v>NA</v>
          </cell>
          <cell r="AN585" t="str">
            <v>NA</v>
          </cell>
          <cell r="AP585" t="str">
            <v>NA</v>
          </cell>
          <cell r="AR585" t="str">
            <v>NA</v>
          </cell>
          <cell r="AT585" t="str">
            <v>NA</v>
          </cell>
          <cell r="AV585" t="str">
            <v>NA</v>
          </cell>
          <cell r="AX585" t="str">
            <v>NA</v>
          </cell>
          <cell r="AZ585" t="str">
            <v>NA</v>
          </cell>
          <cell r="BB585" t="str">
            <v>NA</v>
          </cell>
          <cell r="BD585" t="str">
            <v>NA</v>
          </cell>
          <cell r="BF585" t="str">
            <v>NA</v>
          </cell>
          <cell r="BH585" t="str">
            <v>NA</v>
          </cell>
        </row>
        <row r="586">
          <cell r="J586" t="str">
            <v>vddreg3p0_out</v>
          </cell>
          <cell r="AJ586" t="e">
            <v>#N/A</v>
          </cell>
          <cell r="AL586" t="str">
            <v>NA</v>
          </cell>
          <cell r="AN586" t="str">
            <v>NA</v>
          </cell>
          <cell r="AP586" t="str">
            <v>NA</v>
          </cell>
          <cell r="AR586" t="str">
            <v>NA</v>
          </cell>
          <cell r="AT586" t="str">
            <v>NA</v>
          </cell>
          <cell r="AV586" t="str">
            <v>NA</v>
          </cell>
          <cell r="AX586" t="str">
            <v>NA</v>
          </cell>
          <cell r="AZ586" t="str">
            <v>NA</v>
          </cell>
          <cell r="BB586" t="str">
            <v>NA</v>
          </cell>
          <cell r="BD586" t="str">
            <v>NA</v>
          </cell>
          <cell r="BF586" t="str">
            <v>NA</v>
          </cell>
          <cell r="BH586" t="str">
            <v>NA</v>
          </cell>
        </row>
        <row r="587">
          <cell r="J587" t="str">
            <v>usb_otg_gnd</v>
          </cell>
          <cell r="AJ587" t="e">
            <v>#N/A</v>
          </cell>
          <cell r="AL587" t="str">
            <v>NA</v>
          </cell>
          <cell r="AN587" t="str">
            <v>NA</v>
          </cell>
          <cell r="AP587" t="str">
            <v>NA</v>
          </cell>
          <cell r="AR587" t="str">
            <v>NA</v>
          </cell>
          <cell r="AT587" t="str">
            <v>NA</v>
          </cell>
          <cell r="AV587" t="str">
            <v>NA</v>
          </cell>
          <cell r="AX587" t="str">
            <v>NA</v>
          </cell>
          <cell r="AZ587" t="str">
            <v>NA</v>
          </cell>
          <cell r="BB587" t="str">
            <v>NA</v>
          </cell>
          <cell r="BD587" t="str">
            <v>NA</v>
          </cell>
          <cell r="BF587" t="str">
            <v>NA</v>
          </cell>
          <cell r="BH587" t="str">
            <v>NA</v>
          </cell>
        </row>
        <row r="588">
          <cell r="J588" t="str">
            <v>usb_otg_dn</v>
          </cell>
          <cell r="AJ588" t="e">
            <v>#N/A</v>
          </cell>
          <cell r="AL588" t="str">
            <v>NA</v>
          </cell>
          <cell r="AN588" t="str">
            <v>NA</v>
          </cell>
          <cell r="AP588" t="str">
            <v>NA</v>
          </cell>
          <cell r="AR588" t="str">
            <v>NA</v>
          </cell>
          <cell r="AT588" t="str">
            <v>NA</v>
          </cell>
          <cell r="AV588" t="str">
            <v>NA</v>
          </cell>
          <cell r="AX588" t="str">
            <v>NA</v>
          </cell>
          <cell r="AZ588" t="str">
            <v>NA</v>
          </cell>
          <cell r="BB588" t="str">
            <v>NA</v>
          </cell>
          <cell r="BD588" t="str">
            <v>NA</v>
          </cell>
          <cell r="BF588" t="str">
            <v>NA</v>
          </cell>
          <cell r="BH588" t="str">
            <v>NA</v>
          </cell>
        </row>
        <row r="589">
          <cell r="J589" t="str">
            <v>usb_otg_dp</v>
          </cell>
          <cell r="AJ589" t="e">
            <v>#N/A</v>
          </cell>
          <cell r="AL589" t="str">
            <v>NA</v>
          </cell>
          <cell r="AN589" t="str">
            <v>NA</v>
          </cell>
          <cell r="AP589" t="str">
            <v>NA</v>
          </cell>
          <cell r="AR589" t="str">
            <v>NA</v>
          </cell>
          <cell r="AT589" t="str">
            <v>NA</v>
          </cell>
          <cell r="AV589" t="str">
            <v>NA</v>
          </cell>
          <cell r="AX589" t="str">
            <v>NA</v>
          </cell>
          <cell r="AZ589" t="str">
            <v>NA</v>
          </cell>
          <cell r="BB589" t="str">
            <v>NA</v>
          </cell>
          <cell r="BD589" t="str">
            <v>NA</v>
          </cell>
          <cell r="BF589" t="str">
            <v>NA</v>
          </cell>
          <cell r="BH589" t="str">
            <v>NA</v>
          </cell>
        </row>
        <row r="590">
          <cell r="J590" t="str">
            <v>usb_otg_vbus</v>
          </cell>
          <cell r="AJ590" t="e">
            <v>#N/A</v>
          </cell>
          <cell r="AL590" t="str">
            <v>NA</v>
          </cell>
          <cell r="AN590" t="str">
            <v>NA</v>
          </cell>
          <cell r="AP590" t="str">
            <v>NA</v>
          </cell>
          <cell r="AR590" t="str">
            <v>NA</v>
          </cell>
          <cell r="AT590" t="str">
            <v>NA</v>
          </cell>
          <cell r="AV590" t="str">
            <v>NA</v>
          </cell>
          <cell r="AX590" t="str">
            <v>NA</v>
          </cell>
          <cell r="AZ590" t="str">
            <v>NA</v>
          </cell>
          <cell r="BB590" t="str">
            <v>NA</v>
          </cell>
          <cell r="BD590" t="str">
            <v>NA</v>
          </cell>
          <cell r="BF590" t="str">
            <v>NA</v>
          </cell>
          <cell r="BH590" t="str">
            <v>NA</v>
          </cell>
        </row>
        <row r="591">
          <cell r="J591" t="str">
            <v>usb_otg_chrg_det_b</v>
          </cell>
          <cell r="AJ591" t="e">
            <v>#N/A</v>
          </cell>
          <cell r="AL591" t="str">
            <v>NA</v>
          </cell>
          <cell r="AN591" t="str">
            <v>NA</v>
          </cell>
          <cell r="AP591" t="str">
            <v>NA</v>
          </cell>
          <cell r="AR591" t="str">
            <v>NA</v>
          </cell>
          <cell r="AT591" t="str">
            <v>NA</v>
          </cell>
          <cell r="AV591" t="str">
            <v>NA</v>
          </cell>
          <cell r="AX591" t="str">
            <v>NA</v>
          </cell>
          <cell r="AZ591" t="str">
            <v>NA</v>
          </cell>
          <cell r="BB591" t="str">
            <v>NA</v>
          </cell>
          <cell r="BD591" t="str">
            <v>NA</v>
          </cell>
          <cell r="BF591" t="str">
            <v>NA</v>
          </cell>
          <cell r="BH591" t="str">
            <v>NA</v>
          </cell>
        </row>
        <row r="592">
          <cell r="J592" t="str">
            <v>gpanaio</v>
          </cell>
          <cell r="AJ592" t="e">
            <v>#N/A</v>
          </cell>
          <cell r="AL592" t="str">
            <v>NA</v>
          </cell>
          <cell r="AN592" t="str">
            <v>NA</v>
          </cell>
          <cell r="AP592" t="str">
            <v>NA</v>
          </cell>
          <cell r="AR592" t="str">
            <v>NA</v>
          </cell>
          <cell r="AT592" t="str">
            <v>NA</v>
          </cell>
          <cell r="AV592" t="str">
            <v>NA</v>
          </cell>
          <cell r="AX592" t="str">
            <v>NA</v>
          </cell>
          <cell r="AZ592" t="str">
            <v>NA</v>
          </cell>
          <cell r="BB592" t="str">
            <v>NA</v>
          </cell>
          <cell r="BD592" t="str">
            <v>NA</v>
          </cell>
          <cell r="BF592" t="str">
            <v>NA</v>
          </cell>
          <cell r="BH592" t="str">
            <v>NA</v>
          </cell>
        </row>
        <row r="593">
          <cell r="J593" t="str">
            <v>anaclk1_b</v>
          </cell>
          <cell r="AJ593" t="e">
            <v>#N/A</v>
          </cell>
          <cell r="AL593" t="str">
            <v>NA</v>
          </cell>
          <cell r="AN593" t="str">
            <v>NA</v>
          </cell>
          <cell r="AP593" t="str">
            <v>NA</v>
          </cell>
          <cell r="AR593" t="str">
            <v>NA</v>
          </cell>
          <cell r="AT593" t="str">
            <v>NA</v>
          </cell>
          <cell r="AV593" t="str">
            <v>NA</v>
          </cell>
          <cell r="AX593" t="str">
            <v>NA</v>
          </cell>
          <cell r="AZ593" t="str">
            <v>NA</v>
          </cell>
          <cell r="BB593" t="str">
            <v>NA</v>
          </cell>
          <cell r="BD593" t="str">
            <v>NA</v>
          </cell>
          <cell r="BF593" t="str">
            <v>NA</v>
          </cell>
          <cell r="BH593" t="str">
            <v>NA</v>
          </cell>
        </row>
        <row r="594">
          <cell r="J594" t="str">
            <v>anaclk1</v>
          </cell>
          <cell r="AJ594" t="e">
            <v>#N/A</v>
          </cell>
          <cell r="AL594" t="str">
            <v>NA</v>
          </cell>
          <cell r="AN594" t="str">
            <v>NA</v>
          </cell>
          <cell r="AP594" t="str">
            <v>NA</v>
          </cell>
          <cell r="AR594" t="str">
            <v>NA</v>
          </cell>
          <cell r="AT594" t="str">
            <v>NA</v>
          </cell>
          <cell r="AV594" t="str">
            <v>NA</v>
          </cell>
          <cell r="AX594" t="str">
            <v>NA</v>
          </cell>
          <cell r="AZ594" t="str">
            <v>NA</v>
          </cell>
          <cell r="BB594" t="str">
            <v>NA</v>
          </cell>
          <cell r="BD594" t="str">
            <v>NA</v>
          </cell>
          <cell r="BF594" t="str">
            <v>NA</v>
          </cell>
          <cell r="BH594" t="str">
            <v>NA</v>
          </cell>
        </row>
        <row r="595">
          <cell r="J595" t="str">
            <v>anaclk2_b</v>
          </cell>
          <cell r="AJ595" t="e">
            <v>#N/A</v>
          </cell>
          <cell r="AL595" t="str">
            <v>NA</v>
          </cell>
          <cell r="AN595" t="str">
            <v>NA</v>
          </cell>
          <cell r="AP595" t="str">
            <v>NA</v>
          </cell>
          <cell r="AR595" t="str">
            <v>NA</v>
          </cell>
          <cell r="AT595" t="str">
            <v>NA</v>
          </cell>
          <cell r="AV595" t="str">
            <v>NA</v>
          </cell>
          <cell r="AX595" t="str">
            <v>NA</v>
          </cell>
          <cell r="AZ595" t="str">
            <v>NA</v>
          </cell>
          <cell r="BB595" t="str">
            <v>NA</v>
          </cell>
          <cell r="BD595" t="str">
            <v>NA</v>
          </cell>
          <cell r="BF595" t="str">
            <v>NA</v>
          </cell>
          <cell r="BH595" t="str">
            <v>NA</v>
          </cell>
        </row>
        <row r="596">
          <cell r="J596" t="str">
            <v>anaclk2</v>
          </cell>
          <cell r="AJ596" t="e">
            <v>#N/A</v>
          </cell>
          <cell r="AL596" t="str">
            <v>NA</v>
          </cell>
          <cell r="AN596" t="str">
            <v>NA</v>
          </cell>
          <cell r="AP596" t="str">
            <v>NA</v>
          </cell>
          <cell r="AR596" t="str">
            <v>NA</v>
          </cell>
          <cell r="AT596" t="str">
            <v>NA</v>
          </cell>
          <cell r="AV596" t="str">
            <v>NA</v>
          </cell>
          <cell r="AX596" t="str">
            <v>NA</v>
          </cell>
          <cell r="AZ596" t="str">
            <v>NA</v>
          </cell>
          <cell r="BB596" t="str">
            <v>NA</v>
          </cell>
          <cell r="BD596" t="str">
            <v>NA</v>
          </cell>
          <cell r="BF596" t="str">
            <v>NA</v>
          </cell>
          <cell r="BH596" t="str">
            <v>NA</v>
          </cell>
        </row>
        <row r="597">
          <cell r="J597" t="str">
            <v>gnd1p1</v>
          </cell>
          <cell r="AJ597" t="e">
            <v>#N/A</v>
          </cell>
          <cell r="AL597" t="str">
            <v>NA</v>
          </cell>
          <cell r="AN597" t="str">
            <v>NA</v>
          </cell>
          <cell r="AP597" t="str">
            <v>NA</v>
          </cell>
          <cell r="AR597" t="str">
            <v>NA</v>
          </cell>
          <cell r="AT597" t="str">
            <v>NA</v>
          </cell>
          <cell r="AV597" t="str">
            <v>NA</v>
          </cell>
          <cell r="AX597" t="str">
            <v>NA</v>
          </cell>
          <cell r="AZ597" t="str">
            <v>NA</v>
          </cell>
          <cell r="BB597" t="str">
            <v>NA</v>
          </cell>
          <cell r="BD597" t="str">
            <v>NA</v>
          </cell>
          <cell r="BF597" t="str">
            <v>NA</v>
          </cell>
          <cell r="BH597" t="str">
            <v>NA</v>
          </cell>
        </row>
        <row r="598">
          <cell r="J598" t="str">
            <v>vddreg1p1_out</v>
          </cell>
          <cell r="AJ598" t="e">
            <v>#N/A</v>
          </cell>
          <cell r="AL598" t="str">
            <v>NA</v>
          </cell>
          <cell r="AN598" t="str">
            <v>NA</v>
          </cell>
          <cell r="AP598" t="str">
            <v>NA</v>
          </cell>
          <cell r="AR598" t="str">
            <v>NA</v>
          </cell>
          <cell r="AT598" t="str">
            <v>NA</v>
          </cell>
          <cell r="AV598" t="str">
            <v>NA</v>
          </cell>
          <cell r="AX598" t="str">
            <v>NA</v>
          </cell>
          <cell r="AZ598" t="str">
            <v>NA</v>
          </cell>
          <cell r="BB598" t="str">
            <v>NA</v>
          </cell>
          <cell r="BD598" t="str">
            <v>NA</v>
          </cell>
          <cell r="BF598" t="str">
            <v>NA</v>
          </cell>
          <cell r="BH598" t="str">
            <v>NA</v>
          </cell>
        </row>
        <row r="599">
          <cell r="J599" t="str">
            <v xml:space="preserve">rtc_xtali </v>
          </cell>
          <cell r="AJ599" t="e">
            <v>#N/A</v>
          </cell>
          <cell r="AL599" t="str">
            <v>NA</v>
          </cell>
          <cell r="AN599" t="str">
            <v>NA</v>
          </cell>
          <cell r="AP599" t="str">
            <v>NA</v>
          </cell>
          <cell r="AR599" t="str">
            <v>NA</v>
          </cell>
          <cell r="AT599" t="str">
            <v>NA</v>
          </cell>
          <cell r="AV599" t="str">
            <v>NA</v>
          </cell>
          <cell r="AX599" t="str">
            <v>NA</v>
          </cell>
          <cell r="AZ599" t="str">
            <v>NA</v>
          </cell>
          <cell r="BB599" t="str">
            <v>NA</v>
          </cell>
          <cell r="BD599" t="str">
            <v>NA</v>
          </cell>
          <cell r="BF599" t="str">
            <v>NA</v>
          </cell>
          <cell r="BH599" t="str">
            <v>NA</v>
          </cell>
        </row>
        <row r="600">
          <cell r="J600" t="str">
            <v xml:space="preserve">rtc_xtalo </v>
          </cell>
          <cell r="AJ600" t="e">
            <v>#N/A</v>
          </cell>
          <cell r="AL600" t="str">
            <v>NA</v>
          </cell>
          <cell r="AN600" t="str">
            <v>NA</v>
          </cell>
          <cell r="AP600" t="str">
            <v>NA</v>
          </cell>
          <cell r="AR600" t="str">
            <v>NA</v>
          </cell>
          <cell r="AT600" t="str">
            <v>NA</v>
          </cell>
          <cell r="AV600" t="str">
            <v>NA</v>
          </cell>
          <cell r="AX600" t="str">
            <v>NA</v>
          </cell>
          <cell r="AZ600" t="str">
            <v>NA</v>
          </cell>
          <cell r="BB600" t="str">
            <v>NA</v>
          </cell>
          <cell r="BD600" t="str">
            <v>NA</v>
          </cell>
          <cell r="BF600" t="str">
            <v>NA</v>
          </cell>
          <cell r="BH600" t="str">
            <v>NA</v>
          </cell>
        </row>
        <row r="601">
          <cell r="J601" t="str">
            <v>gnd2p5</v>
          </cell>
          <cell r="AJ601" t="e">
            <v>#N/A</v>
          </cell>
          <cell r="AL601" t="str">
            <v>NA</v>
          </cell>
          <cell r="AN601" t="str">
            <v>NA</v>
          </cell>
          <cell r="AP601" t="str">
            <v>NA</v>
          </cell>
          <cell r="AR601" t="str">
            <v>NA</v>
          </cell>
          <cell r="AT601" t="str">
            <v>NA</v>
          </cell>
          <cell r="AV601" t="str">
            <v>NA</v>
          </cell>
          <cell r="AX601" t="str">
            <v>NA</v>
          </cell>
          <cell r="AZ601" t="str">
            <v>NA</v>
          </cell>
          <cell r="BB601" t="str">
            <v>NA</v>
          </cell>
          <cell r="BD601" t="str">
            <v>NA</v>
          </cell>
          <cell r="BF601" t="str">
            <v>NA</v>
          </cell>
          <cell r="BH601" t="str">
            <v>NA</v>
          </cell>
        </row>
        <row r="602">
          <cell r="J602" t="str">
            <v>fa_vddh</v>
          </cell>
          <cell r="AJ602" t="e">
            <v>#N/A</v>
          </cell>
          <cell r="AL602" t="str">
            <v>NA</v>
          </cell>
          <cell r="AN602" t="str">
            <v>NA</v>
          </cell>
          <cell r="AP602" t="str">
            <v>NA</v>
          </cell>
          <cell r="AR602" t="str">
            <v>NA</v>
          </cell>
          <cell r="AT602" t="str">
            <v>NA</v>
          </cell>
          <cell r="AV602" t="str">
            <v>NA</v>
          </cell>
          <cell r="AX602" t="str">
            <v>NA</v>
          </cell>
          <cell r="AZ602" t="str">
            <v>NA</v>
          </cell>
          <cell r="BB602" t="str">
            <v>NA</v>
          </cell>
          <cell r="BD602" t="str">
            <v>NA</v>
          </cell>
          <cell r="BF602" t="str">
            <v>NA</v>
          </cell>
          <cell r="BH602" t="str">
            <v>NA</v>
          </cell>
        </row>
        <row r="603">
          <cell r="J603" t="str">
            <v>gnd_kel0</v>
          </cell>
          <cell r="AJ603" t="e">
            <v>#N/A</v>
          </cell>
          <cell r="AL603" t="str">
            <v>NA</v>
          </cell>
          <cell r="AN603" t="str">
            <v>NA</v>
          </cell>
          <cell r="AP603" t="str">
            <v>NA</v>
          </cell>
          <cell r="AR603" t="str">
            <v>NA</v>
          </cell>
          <cell r="AT603" t="str">
            <v>NA</v>
          </cell>
          <cell r="AV603" t="str">
            <v>NA</v>
          </cell>
          <cell r="AX603" t="str">
            <v>NA</v>
          </cell>
          <cell r="AZ603" t="str">
            <v>NA</v>
          </cell>
          <cell r="BB603" t="str">
            <v>NA</v>
          </cell>
          <cell r="BD603" t="str">
            <v>NA</v>
          </cell>
          <cell r="BF603" t="str">
            <v>NA</v>
          </cell>
          <cell r="BH603" t="str">
            <v>NA</v>
          </cell>
        </row>
        <row r="604">
          <cell r="J604" t="str">
            <v>xtali</v>
          </cell>
          <cell r="AJ604" t="e">
            <v>#N/A</v>
          </cell>
          <cell r="AL604" t="str">
            <v>NA</v>
          </cell>
          <cell r="AN604" t="str">
            <v>NA</v>
          </cell>
          <cell r="AP604" t="str">
            <v>NA</v>
          </cell>
          <cell r="AR604" t="str">
            <v>NA</v>
          </cell>
          <cell r="AT604" t="str">
            <v>NA</v>
          </cell>
          <cell r="AV604" t="str">
            <v>NA</v>
          </cell>
          <cell r="AX604" t="str">
            <v>NA</v>
          </cell>
          <cell r="AZ604" t="str">
            <v>NA</v>
          </cell>
          <cell r="BB604" t="str">
            <v>NA</v>
          </cell>
          <cell r="BD604" t="str">
            <v>NA</v>
          </cell>
          <cell r="BF604" t="str">
            <v>NA</v>
          </cell>
          <cell r="BH604" t="str">
            <v>NA</v>
          </cell>
        </row>
        <row r="605">
          <cell r="J605" t="str">
            <v>xtalo</v>
          </cell>
          <cell r="AJ605" t="e">
            <v>#N/A</v>
          </cell>
          <cell r="AL605" t="str">
            <v>NA</v>
          </cell>
          <cell r="AN605" t="str">
            <v>NA</v>
          </cell>
          <cell r="AP605" t="str">
            <v>NA</v>
          </cell>
          <cell r="AR605" t="str">
            <v>NA</v>
          </cell>
          <cell r="AT605" t="str">
            <v>NA</v>
          </cell>
          <cell r="AV605" t="str">
            <v>NA</v>
          </cell>
          <cell r="AX605" t="str">
            <v>NA</v>
          </cell>
          <cell r="AZ605" t="str">
            <v>NA</v>
          </cell>
          <cell r="BB605" t="str">
            <v>NA</v>
          </cell>
          <cell r="BD605" t="str">
            <v>NA</v>
          </cell>
          <cell r="BF605" t="str">
            <v>NA</v>
          </cell>
          <cell r="BH605" t="str">
            <v>NA</v>
          </cell>
        </row>
        <row r="606">
          <cell r="J606" t="str">
            <v>vddreg2p5_in</v>
          </cell>
          <cell r="AJ606" t="e">
            <v>#N/A</v>
          </cell>
          <cell r="AL606" t="str">
            <v>NA</v>
          </cell>
          <cell r="AN606" t="str">
            <v>NA</v>
          </cell>
          <cell r="AP606" t="str">
            <v>NA</v>
          </cell>
          <cell r="AR606" t="str">
            <v>NA</v>
          </cell>
          <cell r="AT606" t="str">
            <v>NA</v>
          </cell>
          <cell r="AV606" t="str">
            <v>NA</v>
          </cell>
          <cell r="AX606" t="str">
            <v>NA</v>
          </cell>
          <cell r="AZ606" t="str">
            <v>NA</v>
          </cell>
          <cell r="BB606" t="str">
            <v>NA</v>
          </cell>
          <cell r="BD606" t="str">
            <v>NA</v>
          </cell>
          <cell r="BF606" t="str">
            <v>NA</v>
          </cell>
          <cell r="BH606" t="str">
            <v>NA</v>
          </cell>
        </row>
        <row r="607">
          <cell r="J607" t="str">
            <v>vddreg2p5_out</v>
          </cell>
          <cell r="AJ607" t="e">
            <v>#N/A</v>
          </cell>
          <cell r="AL607" t="str">
            <v>NA</v>
          </cell>
          <cell r="AN607" t="str">
            <v>NA</v>
          </cell>
          <cell r="AP607" t="str">
            <v>NA</v>
          </cell>
          <cell r="AR607" t="str">
            <v>NA</v>
          </cell>
          <cell r="AT607" t="str">
            <v>NA</v>
          </cell>
          <cell r="AV607" t="str">
            <v>NA</v>
          </cell>
          <cell r="AX607" t="str">
            <v>NA</v>
          </cell>
          <cell r="AZ607" t="str">
            <v>NA</v>
          </cell>
          <cell r="BB607" t="str">
            <v>NA</v>
          </cell>
          <cell r="BD607" t="str">
            <v>NA</v>
          </cell>
          <cell r="BF607" t="str">
            <v>NA</v>
          </cell>
          <cell r="BH607" t="str">
            <v>NA</v>
          </cell>
        </row>
        <row r="608">
          <cell r="J608" t="str">
            <v>fa_vdd</v>
          </cell>
          <cell r="AJ608" t="e">
            <v>#N/A</v>
          </cell>
          <cell r="AL608" t="str">
            <v>NA</v>
          </cell>
          <cell r="AN608" t="str">
            <v>NA</v>
          </cell>
          <cell r="AP608" t="str">
            <v>NA</v>
          </cell>
          <cell r="AR608" t="str">
            <v>NA</v>
          </cell>
          <cell r="AT608" t="str">
            <v>NA</v>
          </cell>
          <cell r="AV608" t="str">
            <v>NA</v>
          </cell>
          <cell r="AX608" t="str">
            <v>NA</v>
          </cell>
          <cell r="AZ608" t="str">
            <v>NA</v>
          </cell>
          <cell r="BB608" t="str">
            <v>NA</v>
          </cell>
          <cell r="BD608" t="str">
            <v>NA</v>
          </cell>
          <cell r="BF608" t="str">
            <v>NA</v>
          </cell>
          <cell r="BH608" t="str">
            <v>NA</v>
          </cell>
        </row>
        <row r="609">
          <cell r="AJ609" t="str">
            <v>NA</v>
          </cell>
          <cell r="AL609" t="str">
            <v>NA</v>
          </cell>
          <cell r="AN609" t="str">
            <v>NA</v>
          </cell>
          <cell r="AP609" t="str">
            <v>NA</v>
          </cell>
          <cell r="AR609" t="str">
            <v>NA</v>
          </cell>
          <cell r="AT609" t="str">
            <v>NA</v>
          </cell>
          <cell r="AV609" t="str">
            <v>NA</v>
          </cell>
          <cell r="AX609" t="str">
            <v>NA</v>
          </cell>
          <cell r="AZ609" t="str">
            <v>NA</v>
          </cell>
          <cell r="BB609" t="str">
            <v>NA</v>
          </cell>
          <cell r="BD609" t="str">
            <v>NA</v>
          </cell>
          <cell r="BF609" t="str">
            <v>NA</v>
          </cell>
          <cell r="BH609" t="str">
            <v>NA</v>
          </cell>
        </row>
      </sheetData>
      <sheetData sheetId="9">
        <row r="3">
          <cell r="AD3" t="str">
            <v>#ANATOP_USBPHY2_TSTI_TX_DN</v>
          </cell>
        </row>
        <row r="4">
          <cell r="AD4" t="str">
            <v>#ANATOP_USBPHY2_TSTI_TX_DP</v>
          </cell>
        </row>
        <row r="5">
          <cell r="AD5" t="str">
            <v>#ANATOP_USBPHY2_TSTI_TX_EN</v>
          </cell>
        </row>
        <row r="6">
          <cell r="AD6" t="str">
            <v>#ANATOP_USBPHY2_TSTI_TX_HIZ</v>
          </cell>
        </row>
        <row r="7">
          <cell r="AD7" t="str">
            <v>#ANATOP_USBPHY2_TSTI_TX_HS_MODE</v>
          </cell>
        </row>
        <row r="8">
          <cell r="AD8" t="str">
            <v>#ANATOP_USBPHY2_TSTI_TX_LS_MODE</v>
          </cell>
        </row>
        <row r="9">
          <cell r="AD9" t="str">
            <v>#CCM_SSI_EXT2_CLK</v>
          </cell>
        </row>
        <row r="10">
          <cell r="AD10" t="str">
            <v>#SIMBA_CTI_TRIGOUT_ACK6</v>
          </cell>
        </row>
        <row r="11">
          <cell r="AD11" t="str">
            <v>#SIMBA_CTI_TRIGOUT_ACK7</v>
          </cell>
        </row>
        <row r="12">
          <cell r="AD12" t="str">
            <v>#SIMBA_CTI_TRIGOUT6</v>
          </cell>
        </row>
        <row r="13">
          <cell r="AD13" t="str">
            <v>#SIMBA_CTI_TRIGOUT7</v>
          </cell>
        </row>
        <row r="14">
          <cell r="AD14" t="str">
            <v>#SIMBA_PMU_IRQ[</v>
          </cell>
        </row>
        <row r="15">
          <cell r="AD15" t="str">
            <v>#GPIO_GPI[</v>
          </cell>
        </row>
        <row r="16">
          <cell r="AD16" t="str">
            <v>#GPIO_GPI[</v>
          </cell>
        </row>
        <row r="17">
          <cell r="AD17" t="str">
            <v>#GPIO_GPI[</v>
          </cell>
        </row>
        <row r="18">
          <cell r="AD18" t="str">
            <v>#GPIO_GPI[</v>
          </cell>
        </row>
        <row r="19">
          <cell r="AD19" t="str">
            <v>#GPIO_GPI[</v>
          </cell>
        </row>
        <row r="20">
          <cell r="AD20" t="str">
            <v>#GPIO_GPI[</v>
          </cell>
        </row>
        <row r="21">
          <cell r="AD21" t="str">
            <v>#GPIO_GPI[</v>
          </cell>
        </row>
        <row r="22">
          <cell r="AD22" t="str">
            <v>#GPIO_GPI[</v>
          </cell>
        </row>
        <row r="23">
          <cell r="AD23" t="str">
            <v>#GPIO_GPI[</v>
          </cell>
        </row>
        <row r="24">
          <cell r="AD24" t="str">
            <v>#GPIO_GPI[</v>
          </cell>
        </row>
        <row r="25">
          <cell r="AD25" t="str">
            <v>#GPIO_GPI[</v>
          </cell>
        </row>
        <row r="26">
          <cell r="AD26" t="str">
            <v>#GPIO_GPI[</v>
          </cell>
        </row>
        <row r="27">
          <cell r="AD27" t="str">
            <v>#GPIO_GPI[</v>
          </cell>
        </row>
        <row r="28">
          <cell r="AD28" t="str">
            <v>#GPIO_GPI[</v>
          </cell>
        </row>
        <row r="29">
          <cell r="AD29" t="str">
            <v>#GPIO_GPI[</v>
          </cell>
        </row>
        <row r="30">
          <cell r="AD30" t="str">
            <v>#GPIO_GPI[</v>
          </cell>
        </row>
        <row r="31">
          <cell r="AD31" t="str">
            <v>#GPIO_GPI[</v>
          </cell>
        </row>
        <row r="32">
          <cell r="AD32" t="str">
            <v>#GPIO_GPI[</v>
          </cell>
        </row>
        <row r="33">
          <cell r="AD33" t="str">
            <v>#GPIO_GPI[</v>
          </cell>
        </row>
        <row r="34">
          <cell r="AD34" t="str">
            <v>#GPIO_GPI[</v>
          </cell>
        </row>
        <row r="35">
          <cell r="AD35" t="str">
            <v>#GPIO_GPI[</v>
          </cell>
        </row>
        <row r="36">
          <cell r="AD36" t="str">
            <v>#GPIO_GPI[</v>
          </cell>
        </row>
        <row r="37">
          <cell r="AD37" t="str">
            <v>#GPIO_GPI[</v>
          </cell>
        </row>
        <row r="38">
          <cell r="AD38" t="str">
            <v>#GPIO_GPI[</v>
          </cell>
        </row>
        <row r="39">
          <cell r="AD39" t="str">
            <v>#GPIO_GPI[</v>
          </cell>
        </row>
        <row r="40">
          <cell r="AD40" t="str">
            <v>#GPIO_GPI[</v>
          </cell>
        </row>
        <row r="41">
          <cell r="AD41" t="str">
            <v>#GPIO_GPI[</v>
          </cell>
        </row>
        <row r="42">
          <cell r="AD42" t="str">
            <v>#GPIO_GPI[</v>
          </cell>
        </row>
        <row r="43">
          <cell r="AD43" t="str">
            <v>#GPIO_GPI[</v>
          </cell>
        </row>
        <row r="44">
          <cell r="AD44" t="str">
            <v>#GPIO_GPI[</v>
          </cell>
        </row>
        <row r="45">
          <cell r="AD45" t="str">
            <v>#GPIO_GPI[</v>
          </cell>
        </row>
        <row r="46">
          <cell r="AD46" t="str">
            <v>#GPIO_GPI[</v>
          </cell>
        </row>
        <row r="47">
          <cell r="AD47" t="str">
            <v>#MMDC_DRAM_SDCLK0_B</v>
          </cell>
        </row>
        <row r="48">
          <cell r="AD48" t="str">
            <v>#MMDC_DRAM_SDCLK1_B</v>
          </cell>
        </row>
        <row r="49">
          <cell r="AD49" t="str">
            <v>#MMDC_DRAM_SDQS_B[</v>
          </cell>
        </row>
        <row r="50">
          <cell r="AD50" t="str">
            <v>#PL301_PER1_CLK1</v>
          </cell>
        </row>
        <row r="51">
          <cell r="AD51" t="str">
            <v>#PL301_PER1_HREADY</v>
          </cell>
        </row>
        <row r="52">
          <cell r="AD52" t="str">
            <v>#PL301_PER1_HREADYOUT</v>
          </cell>
        </row>
        <row r="53">
          <cell r="AD53" t="str">
            <v>#PL301_PER1_HSELX</v>
          </cell>
        </row>
        <row r="54">
          <cell r="AD54" t="str">
            <v>#RAWNAND_NANDF_WP_B</v>
          </cell>
        </row>
        <row r="55">
          <cell r="AD55" t="str">
            <v>#SRC_BT_CFG2[</v>
          </cell>
        </row>
        <row r="56">
          <cell r="AD56" t="str">
            <v>#SRC_BT_CFG3[</v>
          </cell>
        </row>
        <row r="57">
          <cell r="AD57" t="str">
            <v>#SRC_BT_EEPROM_CFG</v>
          </cell>
        </row>
        <row r="58">
          <cell r="AD58" t="str">
            <v>#SRC_BT_FREQ</v>
          </cell>
        </row>
        <row r="59">
          <cell r="AD59" t="str">
            <v>#SRC_BT_HPN_EN</v>
          </cell>
        </row>
        <row r="60">
          <cell r="AD60" t="str">
            <v>#SRC_BT_LPB[</v>
          </cell>
        </row>
        <row r="61">
          <cell r="AD61" t="str">
            <v>#SRC_BT_LPB_FREQ[</v>
          </cell>
        </row>
        <row r="62">
          <cell r="AD62" t="str">
            <v>#SRC_BT_MEM_CTL[</v>
          </cell>
        </row>
        <row r="63">
          <cell r="AD63" t="str">
            <v>#SRC_BT_MLC_SEL</v>
          </cell>
        </row>
        <row r="64">
          <cell r="AD64" t="str">
            <v>#SRC_BT_MMU_DISABLE</v>
          </cell>
        </row>
        <row r="65">
          <cell r="AD65" t="str">
            <v>#SRC_BT_OSC_FREQ_SEL[</v>
          </cell>
        </row>
        <row r="66">
          <cell r="AD66" t="str">
            <v>#SRC_BT_RESERVED_1</v>
          </cell>
        </row>
        <row r="67">
          <cell r="AD67" t="str">
            <v>#SRC_BT_SDMMC_SKIP400</v>
          </cell>
        </row>
        <row r="68">
          <cell r="AD68" t="str">
            <v>#SRC_BT_SPARE_SIZE</v>
          </cell>
        </row>
        <row r="69">
          <cell r="AD69" t="str">
            <v>#SRC_BT_SRC[</v>
          </cell>
        </row>
        <row r="70">
          <cell r="AD70" t="str">
            <v>#SRC_BT_UART_SRC[</v>
          </cell>
        </row>
        <row r="71">
          <cell r="AD71" t="str">
            <v>#SRC_BT_USB_SRC</v>
          </cell>
        </row>
        <row r="72">
          <cell r="AD72" t="str">
            <v>#SRC_BT_WEIM_MUXED[</v>
          </cell>
        </row>
        <row r="73">
          <cell r="AD73" t="str">
            <v>#TBD_FLASH_CLK</v>
          </cell>
        </row>
        <row r="74">
          <cell r="AD74" t="str">
            <v>#USBPHY_ID</v>
          </cell>
        </row>
        <row r="75">
          <cell r="AD75" t="str">
            <v>ANATOP_USBOTG_ID</v>
          </cell>
        </row>
        <row r="76">
          <cell r="AD76" t="str">
            <v>ANATOP_ANATOP_24M_OUT</v>
          </cell>
        </row>
        <row r="77">
          <cell r="AD77" t="str">
            <v>ANATOP_ANATOP_32K_OUT</v>
          </cell>
        </row>
        <row r="78">
          <cell r="AD78" t="str">
            <v>ANATOP_ANATOP_TESTI[</v>
          </cell>
        </row>
        <row r="79">
          <cell r="AD79" t="str">
            <v>ANATOP_ANATOP_TESTO[</v>
          </cell>
        </row>
        <row r="80">
          <cell r="AD80" t="str">
            <v>ANATOP_USBPHY1_TSTI_TX_DN</v>
          </cell>
        </row>
        <row r="81">
          <cell r="AD81" t="str">
            <v>ANATOP_USBPHY1_TSTI_TX_DP</v>
          </cell>
        </row>
        <row r="82">
          <cell r="AD82" t="str">
            <v>ANATOP_USBPHY1_TSTI_TX_EN</v>
          </cell>
        </row>
        <row r="83">
          <cell r="AD83" t="str">
            <v>ANATOP_USBPHY1_TSTI_TX_HIZ</v>
          </cell>
        </row>
        <row r="84">
          <cell r="AD84" t="str">
            <v>ANATOP_USBPHY1_TSTI_TX_HS_MODE</v>
          </cell>
        </row>
        <row r="85">
          <cell r="AD85" t="str">
            <v>ANATOP_USBPHY1_TSTI_TX_LS_MODE</v>
          </cell>
        </row>
        <row r="86">
          <cell r="AD86" t="str">
            <v>ANATOP_USBPHY1_TSTO_PLL_CLK20DIV</v>
          </cell>
        </row>
        <row r="87">
          <cell r="AD87" t="str">
            <v>ANATOP_USBPHY1_TSTO_RX_DISCON_DET</v>
          </cell>
        </row>
        <row r="88">
          <cell r="AD88" t="str">
            <v>ANATOP_USBPHY1_TSTO_RX_FS_RXD</v>
          </cell>
        </row>
        <row r="89">
          <cell r="AD89" t="str">
            <v>ANATOP_USBPHY1_TSTO_RX_HS_RXD</v>
          </cell>
        </row>
        <row r="90">
          <cell r="AD90" t="str">
            <v>ANATOP_USBPHY1_TSTO_RX_SQUELCH</v>
          </cell>
        </row>
        <row r="91">
          <cell r="AD91" t="str">
            <v>ANATOP_USBPHY2_TSTO_PLL_CLK20DIV</v>
          </cell>
        </row>
        <row r="92">
          <cell r="AD92" t="str">
            <v>ANATOP_USBPHY2_TSTO_RX_DISCON_DET</v>
          </cell>
        </row>
        <row r="93">
          <cell r="AD93" t="str">
            <v>ANATOP_USBPHY2_TSTO_RX_FS_RXD</v>
          </cell>
        </row>
        <row r="94">
          <cell r="AD94" t="str">
            <v>ANATOP_USBPHY2_TSTO_RX_HS_RXD</v>
          </cell>
        </row>
        <row r="95">
          <cell r="AD95" t="str">
            <v>ANATOP_USBPHY2_TSTO_RX_SQUELCH</v>
          </cell>
        </row>
        <row r="96">
          <cell r="AD96" t="str">
            <v>ASRC_ASRC_EXT_CLK</v>
          </cell>
        </row>
        <row r="97">
          <cell r="AD97" t="str">
            <v>AUDMUX_AUD3_RXC</v>
          </cell>
        </row>
        <row r="98">
          <cell r="AD98" t="str">
            <v>AUDMUX_AUD3_RXD</v>
          </cell>
        </row>
        <row r="99">
          <cell r="AD99" t="str">
            <v>AUDMUX_AUD3_RXFS</v>
          </cell>
        </row>
        <row r="100">
          <cell r="AD100" t="str">
            <v>AUDMUX_AUD3_TXC</v>
          </cell>
        </row>
        <row r="101">
          <cell r="AD101" t="str">
            <v>AUDMUX_AUD3_TXD</v>
          </cell>
        </row>
        <row r="102">
          <cell r="AD102" t="str">
            <v>AUDMUX_AUD3_TXFS</v>
          </cell>
        </row>
        <row r="103">
          <cell r="AD103" t="str">
            <v>AUDMUX_AUD4_RXC</v>
          </cell>
        </row>
        <row r="104">
          <cell r="AD104" t="str">
            <v>AUDMUX_AUD4_RXD</v>
          </cell>
        </row>
        <row r="105">
          <cell r="AD105" t="str">
            <v>AUDMUX_AUD4_RXFS</v>
          </cell>
        </row>
        <row r="106">
          <cell r="AD106" t="str">
            <v>AUDMUX_AUD4_TXC</v>
          </cell>
        </row>
        <row r="107">
          <cell r="AD107" t="str">
            <v>AUDMUX_AUD4_TXD</v>
          </cell>
        </row>
        <row r="108">
          <cell r="AD108" t="str">
            <v>AUDMUX_AUD4_TXFS</v>
          </cell>
        </row>
        <row r="109">
          <cell r="AD109" t="str">
            <v>AUDMUX_AUD5_RXC</v>
          </cell>
        </row>
        <row r="110">
          <cell r="AD110" t="str">
            <v>AUDMUX_AUD5_RXD</v>
          </cell>
        </row>
        <row r="111">
          <cell r="AD111" t="str">
            <v>AUDMUX_AUD5_RXFS</v>
          </cell>
        </row>
        <row r="112">
          <cell r="AD112" t="str">
            <v>AUDMUX_AUD5_TXC</v>
          </cell>
        </row>
        <row r="113">
          <cell r="AD113" t="str">
            <v>AUDMUX_AUD5_TXD</v>
          </cell>
        </row>
        <row r="114">
          <cell r="AD114" t="str">
            <v>AUDMUX_AUD5_TXFS</v>
          </cell>
        </row>
        <row r="115">
          <cell r="AD115" t="str">
            <v>AUDMUX_AUD6_RXC</v>
          </cell>
        </row>
        <row r="116">
          <cell r="AD116" t="str">
            <v>AUDMUX_AUD6_RXD</v>
          </cell>
        </row>
        <row r="117">
          <cell r="AD117" t="str">
            <v>AUDMUX_AUD6_RXFS</v>
          </cell>
        </row>
        <row r="118">
          <cell r="AD118" t="str">
            <v>AUDMUX_AUD6_TXC</v>
          </cell>
        </row>
        <row r="119">
          <cell r="AD119" t="str">
            <v>AUDMUX_AUD6_TXD</v>
          </cell>
        </row>
        <row r="120">
          <cell r="AD120" t="str">
            <v>AUDMUX_AUD6_TXFS</v>
          </cell>
        </row>
        <row r="121">
          <cell r="AD121" t="str">
            <v>CAAM_RNG_OSC_OBS</v>
          </cell>
        </row>
        <row r="122">
          <cell r="AD122" t="str">
            <v>CAN_RXCAN</v>
          </cell>
        </row>
        <row r="123">
          <cell r="AD123" t="str">
            <v>CAN_TXCAN</v>
          </cell>
        </row>
        <row r="124">
          <cell r="AD124" t="str">
            <v>CCM_CLKO</v>
          </cell>
        </row>
        <row r="125">
          <cell r="AD125" t="str">
            <v>CCM_CLKO2</v>
          </cell>
        </row>
        <row r="126">
          <cell r="AD126" t="str">
            <v>CCM_CSI1_MCLK</v>
          </cell>
        </row>
        <row r="127">
          <cell r="AD127" t="str">
            <v>CCM_DI0_EXT_CLK</v>
          </cell>
        </row>
        <row r="128">
          <cell r="AD128" t="str">
            <v>CCM_DI1_EXT_CLK</v>
          </cell>
        </row>
        <row r="129">
          <cell r="AD129" t="str">
            <v>CCM_PMIC_RDY</v>
          </cell>
        </row>
        <row r="130">
          <cell r="AD130" t="str">
            <v>CCM_PMIC_VSTBY_REQ</v>
          </cell>
        </row>
        <row r="131">
          <cell r="AD131" t="str">
            <v>CCM_REF_EN_B</v>
          </cell>
        </row>
        <row r="132">
          <cell r="AD132" t="str">
            <v>CCM_CCM_OUT_0</v>
          </cell>
        </row>
        <row r="133">
          <cell r="AD133" t="str">
            <v>CCM_CCM_OUT_1</v>
          </cell>
        </row>
        <row r="134">
          <cell r="AD134" t="str">
            <v>CCM_CCM_OUT_2</v>
          </cell>
        </row>
        <row r="135">
          <cell r="AD135" t="str">
            <v>CCM_PLL1_BYP</v>
          </cell>
        </row>
        <row r="136">
          <cell r="AD136" t="str">
            <v>CCM_PLL2_BYP</v>
          </cell>
        </row>
        <row r="137">
          <cell r="AD137" t="str">
            <v>CCM_PLL3_BYP</v>
          </cell>
        </row>
        <row r="138">
          <cell r="AD138" t="str">
            <v>CCM_STOP</v>
          </cell>
        </row>
        <row r="139">
          <cell r="AD139" t="str">
            <v>CCM_WAIT</v>
          </cell>
        </row>
        <row r="140">
          <cell r="AD140" t="str">
            <v>SIMBA_EVENTI</v>
          </cell>
        </row>
        <row r="141">
          <cell r="AD141" t="str">
            <v>SIMBA_EVENTO</v>
          </cell>
        </row>
        <row r="142">
          <cell r="AD142" t="str">
            <v>SIMBA_TRACE[</v>
          </cell>
        </row>
        <row r="143">
          <cell r="AD143" t="str">
            <v>SIMBA_TRACE[</v>
          </cell>
        </row>
        <row r="144">
          <cell r="AD144" t="str">
            <v>SIMBA_TRACE[</v>
          </cell>
        </row>
        <row r="145">
          <cell r="AD145" t="str">
            <v>SIMBA_TRACE[</v>
          </cell>
        </row>
        <row r="146">
          <cell r="AD146" t="str">
            <v>SIMBA_TRCLK</v>
          </cell>
        </row>
        <row r="147">
          <cell r="AD147" t="str">
            <v>SIMBA_TRCTL</v>
          </cell>
        </row>
        <row r="148">
          <cell r="AD148" t="str">
            <v>CSU_TD</v>
          </cell>
        </row>
        <row r="149">
          <cell r="AD149" t="str">
            <v>CSU_CSU_ALARM_AUT[</v>
          </cell>
        </row>
        <row r="150">
          <cell r="AD150" t="str">
            <v>CSU_CSU_INT_DEB</v>
          </cell>
        </row>
        <row r="151">
          <cell r="AD151" t="str">
            <v>DCIC_DCIC_OUT</v>
          </cell>
        </row>
        <row r="152">
          <cell r="AD152" t="str">
            <v>DPLLIP_TOG_EN</v>
          </cell>
        </row>
        <row r="153">
          <cell r="AD153" t="str">
            <v>ECSPI_MISO</v>
          </cell>
        </row>
        <row r="154">
          <cell r="AD154" t="str">
            <v>ECSPI_MOSI</v>
          </cell>
        </row>
        <row r="155">
          <cell r="AD155" t="str">
            <v>ECSPI_RDY</v>
          </cell>
        </row>
        <row r="156">
          <cell r="AD156" t="str">
            <v>ECSPI_SCLK</v>
          </cell>
        </row>
        <row r="157">
          <cell r="AD157" t="str">
            <v>ECSPI_SS0</v>
          </cell>
        </row>
        <row r="158">
          <cell r="AD158" t="str">
            <v>ECSPI_SS1</v>
          </cell>
        </row>
        <row r="159">
          <cell r="AD159" t="str">
            <v>ECSPI_SS2</v>
          </cell>
        </row>
        <row r="160">
          <cell r="AD160" t="str">
            <v>ECSPI_SS3</v>
          </cell>
        </row>
        <row r="161">
          <cell r="AD161" t="str">
            <v>LCDIF_DAT[</v>
          </cell>
        </row>
        <row r="162">
          <cell r="AD162" t="str">
            <v>LCDIF_DAT[</v>
          </cell>
        </row>
        <row r="163">
          <cell r="AD163" t="str">
            <v>LCDIF_DAT[</v>
          </cell>
        </row>
        <row r="164">
          <cell r="AD164" t="str">
            <v>LCDIF_DAT[</v>
          </cell>
        </row>
        <row r="165">
          <cell r="AD165" t="str">
            <v>LCDIF_VSYNC</v>
          </cell>
        </row>
        <row r="166">
          <cell r="AD166" t="str">
            <v>LCDIF_HSYNC</v>
          </cell>
        </row>
        <row r="167">
          <cell r="AD167" t="str">
            <v>LCDIF_BUSY</v>
          </cell>
        </row>
        <row r="168">
          <cell r="AD168" t="str">
            <v>LCDIF_CLK</v>
          </cell>
        </row>
        <row r="169">
          <cell r="AD169" t="str">
            <v>LCDIF_ENABLE</v>
          </cell>
        </row>
        <row r="170">
          <cell r="AD170" t="str">
            <v>LCDIF_CS</v>
          </cell>
        </row>
        <row r="171">
          <cell r="AD171" t="str">
            <v>LCDIF_RS</v>
          </cell>
        </row>
        <row r="172">
          <cell r="AD172" t="str">
            <v>LCDIF_RD_E</v>
          </cell>
        </row>
        <row r="173">
          <cell r="AD173" t="str">
            <v>LCDIF_WR_RWN</v>
          </cell>
        </row>
        <row r="174">
          <cell r="AD174" t="str">
            <v>LCDIF_RESET</v>
          </cell>
        </row>
        <row r="175">
          <cell r="AD175" t="str">
            <v>EMI_DSTROBE</v>
          </cell>
        </row>
        <row r="176">
          <cell r="AD176" t="str">
            <v>ENET_1588_EVENT0_IN</v>
          </cell>
        </row>
        <row r="177">
          <cell r="AD177" t="str">
            <v>ENET_1588_EVENT0_OUT</v>
          </cell>
        </row>
        <row r="178">
          <cell r="AD178" t="str">
            <v>ENET_1588_EVENT1_IN</v>
          </cell>
        </row>
        <row r="179">
          <cell r="AD179" t="str">
            <v>ENET_1588_EVENT1_OUT</v>
          </cell>
        </row>
        <row r="180">
          <cell r="AD180" t="str">
            <v>ENET_1588_EVENT2_IN</v>
          </cell>
        </row>
        <row r="181">
          <cell r="AD181" t="str">
            <v>ENET_1588_EVENT2_OUT</v>
          </cell>
        </row>
        <row r="182">
          <cell r="AD182" t="str">
            <v>ENET_1588_EVENT3_IN</v>
          </cell>
        </row>
        <row r="183">
          <cell r="AD183" t="str">
            <v>ENET_1588_EVENT3_OUT</v>
          </cell>
        </row>
        <row r="184">
          <cell r="AD184" t="str">
            <v>ENET_ANATOP_ETHERNET_REF_OUT</v>
          </cell>
        </row>
        <row r="185">
          <cell r="AD185" t="str">
            <v>ENET_COL</v>
          </cell>
        </row>
        <row r="186">
          <cell r="AD186" t="str">
            <v>ENET_CRS</v>
          </cell>
        </row>
        <row r="187">
          <cell r="AD187" t="str">
            <v>ENET_MDC</v>
          </cell>
        </row>
        <row r="188">
          <cell r="AD188" t="str">
            <v>ENET_MDIO</v>
          </cell>
        </row>
        <row r="189">
          <cell r="AD189" t="str">
            <v>ENET_RDATA[</v>
          </cell>
        </row>
        <row r="190">
          <cell r="AD190" t="str">
            <v>ENET_RDATA[</v>
          </cell>
        </row>
        <row r="191">
          <cell r="AD191" t="str">
            <v>ENET_RDATA[</v>
          </cell>
        </row>
        <row r="192">
          <cell r="AD192" t="str">
            <v>ENET_RDATA[</v>
          </cell>
        </row>
        <row r="193">
          <cell r="AD193" t="str">
            <v>ENET_RGMII_RD0</v>
          </cell>
        </row>
        <row r="194">
          <cell r="AD194" t="str">
            <v>ENET_RGMII_RD1</v>
          </cell>
        </row>
        <row r="195">
          <cell r="AD195" t="str">
            <v>ENET_RGMII_RD2</v>
          </cell>
        </row>
        <row r="196">
          <cell r="AD196" t="str">
            <v>ENET_RGMII_RD3</v>
          </cell>
        </row>
        <row r="197">
          <cell r="AD197" t="str">
            <v>ENET_RGMII_RX_CTL</v>
          </cell>
        </row>
        <row r="198">
          <cell r="AD198" t="str">
            <v>ENET_RGMII_RXC</v>
          </cell>
        </row>
        <row r="199">
          <cell r="AD199" t="str">
            <v>ENET_RGMII_TD0</v>
          </cell>
        </row>
        <row r="200">
          <cell r="AD200" t="str">
            <v>ENET_RGMII_TD1</v>
          </cell>
        </row>
        <row r="201">
          <cell r="AD201" t="str">
            <v>ENET_RGMII_TD2</v>
          </cell>
        </row>
        <row r="202">
          <cell r="AD202" t="str">
            <v>ENET_RGMII_TD3</v>
          </cell>
        </row>
        <row r="203">
          <cell r="AD203" t="str">
            <v>ENET_RGMII_TX_CTL</v>
          </cell>
        </row>
        <row r="204">
          <cell r="AD204" t="str">
            <v>ENET_RGMII_TXC</v>
          </cell>
        </row>
        <row r="205">
          <cell r="AD205" t="str">
            <v>ENET_RX_CLK</v>
          </cell>
        </row>
        <row r="206">
          <cell r="AD206" t="str">
            <v>ENET_RX_EN</v>
          </cell>
        </row>
        <row r="207">
          <cell r="AD207" t="str">
            <v>ENET_RX_ER</v>
          </cell>
        </row>
        <row r="208">
          <cell r="AD208" t="str">
            <v>ENET_TDATA[</v>
          </cell>
        </row>
        <row r="209">
          <cell r="AD209" t="str">
            <v>ENET_TDATA[</v>
          </cell>
        </row>
        <row r="210">
          <cell r="AD210" t="str">
            <v>ENET_TDATA[</v>
          </cell>
        </row>
        <row r="211">
          <cell r="AD211" t="str">
            <v>ENET_TDATA[</v>
          </cell>
        </row>
        <row r="212">
          <cell r="AD212" t="str">
            <v>ENET_TX_CLK</v>
          </cell>
        </row>
        <row r="213">
          <cell r="AD213" t="str">
            <v>ENET_TX_EN</v>
          </cell>
        </row>
        <row r="214">
          <cell r="AD214" t="str">
            <v>ENET_TX_ER</v>
          </cell>
        </row>
        <row r="215">
          <cell r="AD215" t="str">
            <v>EPDC_GDCLK</v>
          </cell>
        </row>
        <row r="216">
          <cell r="AD216" t="str">
            <v>EPDC_GDSP</v>
          </cell>
        </row>
        <row r="217">
          <cell r="AD217" t="str">
            <v>EPDC_GDOE</v>
          </cell>
        </row>
        <row r="218">
          <cell r="AD218" t="str">
            <v>EPDC_GDRL</v>
          </cell>
        </row>
        <row r="219">
          <cell r="AD219" t="str">
            <v>EPDC_SDCLK</v>
          </cell>
        </row>
        <row r="220">
          <cell r="AD220" t="str">
            <v>EPDC_SDCLKN</v>
          </cell>
        </row>
        <row r="221">
          <cell r="AD221" t="str">
            <v>EPDC_SDOEZ</v>
          </cell>
        </row>
        <row r="222">
          <cell r="AD222" t="str">
            <v>EPDC_SDOED</v>
          </cell>
        </row>
        <row r="223">
          <cell r="AD223" t="str">
            <v>EPDC_SDOE</v>
          </cell>
        </row>
        <row r="224">
          <cell r="AD224" t="str">
            <v>EPDC_SDLE</v>
          </cell>
        </row>
        <row r="225">
          <cell r="AD225" t="str">
            <v>EPDC_SDSP</v>
          </cell>
        </row>
        <row r="226">
          <cell r="AD226" t="str">
            <v>EPDC_SDDO[</v>
          </cell>
        </row>
        <row r="227">
          <cell r="AD227" t="str">
            <v>EPDC_SDCE[</v>
          </cell>
        </row>
        <row r="228">
          <cell r="AD228" t="str">
            <v>EPDC_SDSHR</v>
          </cell>
        </row>
        <row r="229">
          <cell r="AD229" t="str">
            <v>EPDC_PWRWAKE</v>
          </cell>
        </row>
        <row r="230">
          <cell r="AD230" t="str">
            <v>EPDC_PWRCTRL[</v>
          </cell>
        </row>
        <row r="231">
          <cell r="AD231" t="str">
            <v>EPDC_PWRCOM</v>
          </cell>
        </row>
        <row r="232">
          <cell r="AD232" t="str">
            <v>EPDC_PWRSTAT</v>
          </cell>
        </row>
        <row r="233">
          <cell r="AD233" t="str">
            <v>EPDC_PWRIRQ</v>
          </cell>
        </row>
        <row r="234">
          <cell r="AD234" t="str">
            <v>EPDC_VCOM[</v>
          </cell>
        </row>
        <row r="235">
          <cell r="AD235" t="str">
            <v>EPDC_BDR[</v>
          </cell>
        </row>
        <row r="236">
          <cell r="AD236" t="str">
            <v>EPIT_EPITO</v>
          </cell>
        </row>
        <row r="237">
          <cell r="AD237" t="str">
            <v>ESAI_FSR</v>
          </cell>
        </row>
        <row r="238">
          <cell r="AD238" t="str">
            <v>ESAI_FST</v>
          </cell>
        </row>
        <row r="239">
          <cell r="AD239" t="str">
            <v>ESAI_HCKR</v>
          </cell>
        </row>
        <row r="240">
          <cell r="AD240" t="str">
            <v>ESAI_HCKT</v>
          </cell>
        </row>
        <row r="241">
          <cell r="AD241" t="str">
            <v>ESAI_SCKR</v>
          </cell>
        </row>
        <row r="242">
          <cell r="AD242" t="str">
            <v>ESAI_SCKT</v>
          </cell>
        </row>
        <row r="243">
          <cell r="AD243" t="str">
            <v>ESAI_TX0</v>
          </cell>
        </row>
        <row r="244">
          <cell r="AD244" t="str">
            <v>ESAI_TX1</v>
          </cell>
        </row>
        <row r="245">
          <cell r="AD245" t="str">
            <v>ESAI_TX2_RX3</v>
          </cell>
        </row>
        <row r="246">
          <cell r="AD246" t="str">
            <v>ESAI_TX3_RX2</v>
          </cell>
        </row>
        <row r="247">
          <cell r="AD247" t="str">
            <v>ESAI_TX4_RX1</v>
          </cell>
        </row>
        <row r="248">
          <cell r="AD248" t="str">
            <v>ESAI_TX5_RX0</v>
          </cell>
        </row>
        <row r="249">
          <cell r="AD249" t="str">
            <v>FIRI_RXD</v>
          </cell>
        </row>
        <row r="250">
          <cell r="AD250" t="str">
            <v>FIRI_TXD</v>
          </cell>
        </row>
        <row r="251">
          <cell r="AD251" t="str">
            <v>GPIO_GPIO[</v>
          </cell>
        </row>
        <row r="252">
          <cell r="AD252" t="str">
            <v>GPIO_GPIO[</v>
          </cell>
        </row>
        <row r="253">
          <cell r="AD253" t="str">
            <v>GPIO_GPIO[</v>
          </cell>
        </row>
        <row r="254">
          <cell r="AD254" t="str">
            <v>GPIO_GPIO[</v>
          </cell>
        </row>
        <row r="255">
          <cell r="AD255" t="str">
            <v>GPIO_GPIO[</v>
          </cell>
        </row>
        <row r="256">
          <cell r="AD256" t="str">
            <v>GPIO_GPIO[</v>
          </cell>
        </row>
        <row r="257">
          <cell r="AD257" t="str">
            <v>GPIO_GPIO[</v>
          </cell>
        </row>
        <row r="258">
          <cell r="AD258" t="str">
            <v>GPIO_GPIO[</v>
          </cell>
        </row>
        <row r="259">
          <cell r="AD259" t="str">
            <v>GPIO_GPIO[</v>
          </cell>
        </row>
        <row r="260">
          <cell r="AD260" t="str">
            <v>GPIO_GPIO[</v>
          </cell>
        </row>
        <row r="261">
          <cell r="AD261" t="str">
            <v>GPIO_GPIO[</v>
          </cell>
        </row>
        <row r="262">
          <cell r="AD262" t="str">
            <v>GPIO_GPIO[</v>
          </cell>
        </row>
        <row r="263">
          <cell r="AD263" t="str">
            <v>GPIO_GPIO[</v>
          </cell>
        </row>
        <row r="264">
          <cell r="AD264" t="str">
            <v>GPIO_GPIO[</v>
          </cell>
        </row>
        <row r="265">
          <cell r="AD265" t="str">
            <v>GPIO_GPIO[</v>
          </cell>
        </row>
        <row r="266">
          <cell r="AD266" t="str">
            <v>GPIO_GPIO[</v>
          </cell>
        </row>
        <row r="267">
          <cell r="AD267" t="str">
            <v>GPIO_GPIO[</v>
          </cell>
        </row>
        <row r="268">
          <cell r="AD268" t="str">
            <v>GPIO_GPIO[</v>
          </cell>
        </row>
        <row r="269">
          <cell r="AD269" t="str">
            <v>GPIO_GPIO[</v>
          </cell>
        </row>
        <row r="270">
          <cell r="AD270" t="str">
            <v>GPIO_GPIO[</v>
          </cell>
        </row>
        <row r="271">
          <cell r="AD271" t="str">
            <v>GPIO_GPIO[</v>
          </cell>
        </row>
        <row r="272">
          <cell r="AD272" t="str">
            <v>GPIO_GPIO[</v>
          </cell>
        </row>
        <row r="273">
          <cell r="AD273" t="str">
            <v>GPIO_GPIO[</v>
          </cell>
        </row>
        <row r="274">
          <cell r="AD274" t="str">
            <v>GPIO_GPIO[</v>
          </cell>
        </row>
        <row r="275">
          <cell r="AD275" t="str">
            <v>GPIO_GPIO[</v>
          </cell>
        </row>
        <row r="276">
          <cell r="AD276" t="str">
            <v>GPIO_GPIO[</v>
          </cell>
        </row>
        <row r="277">
          <cell r="AD277" t="str">
            <v>GPIO_GPIO[</v>
          </cell>
        </row>
        <row r="278">
          <cell r="AD278" t="str">
            <v>GPIO_GPIO[</v>
          </cell>
        </row>
        <row r="279">
          <cell r="AD279" t="str">
            <v>GPIO_GPIO[</v>
          </cell>
        </row>
        <row r="280">
          <cell r="AD280" t="str">
            <v>GPIO_GPIO[</v>
          </cell>
        </row>
        <row r="281">
          <cell r="AD281" t="str">
            <v>GPIO_GPIO[</v>
          </cell>
        </row>
        <row r="282">
          <cell r="AD282" t="str">
            <v>GPIO_GPIO[</v>
          </cell>
        </row>
        <row r="283">
          <cell r="AD283" t="str">
            <v>GPT_CAPIN1</v>
          </cell>
        </row>
        <row r="284">
          <cell r="AD284" t="str">
            <v>GPT_CAPIN2</v>
          </cell>
        </row>
        <row r="285">
          <cell r="AD285" t="str">
            <v>GPT_CLKIN</v>
          </cell>
        </row>
        <row r="286">
          <cell r="AD286" t="str">
            <v>GPT_CMPOUT1</v>
          </cell>
        </row>
        <row r="287">
          <cell r="AD287" t="str">
            <v>GPT_CMPOUT2</v>
          </cell>
        </row>
        <row r="288">
          <cell r="AD288" t="str">
            <v>GPT_CMPOUT3</v>
          </cell>
        </row>
        <row r="289">
          <cell r="AD289" t="str">
            <v>GPU3D_GPU_DEBUG_OUT[</v>
          </cell>
        </row>
        <row r="290">
          <cell r="AD290" t="str">
            <v>HDMI_TX_CEC_LINE</v>
          </cell>
        </row>
        <row r="291">
          <cell r="AD291" t="str">
            <v>HDMI_TX_DDC_SCL</v>
          </cell>
        </row>
        <row r="292">
          <cell r="AD292" t="str">
            <v>HDMI_TX_DDC_SDA</v>
          </cell>
        </row>
        <row r="293">
          <cell r="AD293" t="str">
            <v>HDMI_TX_OPHYDTB[</v>
          </cell>
        </row>
        <row r="294">
          <cell r="AD294" t="str">
            <v>HSI2C_SCL</v>
          </cell>
        </row>
        <row r="295">
          <cell r="AD295" t="str">
            <v>HSI2C_SDA</v>
          </cell>
        </row>
        <row r="296">
          <cell r="AD296" t="str">
            <v>I2C_SCL</v>
          </cell>
        </row>
        <row r="297">
          <cell r="AD297" t="str">
            <v>I2C_SDA</v>
          </cell>
        </row>
        <row r="298">
          <cell r="AD298" t="str">
            <v>IPU3H_CSI0_D[</v>
          </cell>
        </row>
        <row r="299">
          <cell r="AD299" t="str">
            <v>IPU3H_CSI0_DATA_EN</v>
          </cell>
        </row>
        <row r="300">
          <cell r="AD300" t="str">
            <v>IPU3H_CSI0_HSYNC</v>
          </cell>
        </row>
        <row r="301">
          <cell r="AD301" t="str">
            <v>IPU3H_CSI0_PIXCLK</v>
          </cell>
        </row>
        <row r="302">
          <cell r="AD302" t="str">
            <v>IPU3H_CSI0_VSYNC</v>
          </cell>
        </row>
        <row r="303">
          <cell r="AD303" t="str">
            <v>IPU3H_CSI1_D[</v>
          </cell>
        </row>
        <row r="304">
          <cell r="AD304" t="str">
            <v>IPU3H_CSI1_DATA_EN</v>
          </cell>
        </row>
        <row r="305">
          <cell r="AD305" t="str">
            <v>IPU3H_CSI1_HSYNC</v>
          </cell>
        </row>
        <row r="306">
          <cell r="AD306" t="str">
            <v>IPU3H_CSI1_PIXCLK</v>
          </cell>
        </row>
        <row r="307">
          <cell r="AD307" t="str">
            <v>IPU3H_CSI1_VSYNC</v>
          </cell>
        </row>
        <row r="308">
          <cell r="AD308" t="str">
            <v>IPU3H_DI0_D0_CS</v>
          </cell>
        </row>
        <row r="309">
          <cell r="AD309" t="str">
            <v>IPU3H_DI0_D1_CS</v>
          </cell>
        </row>
        <row r="310">
          <cell r="AD310" t="str">
            <v>IPU3H_DI0_DISP_CLK</v>
          </cell>
        </row>
        <row r="311">
          <cell r="AD311" t="str">
            <v>IPU3H_DI0_PIN1</v>
          </cell>
        </row>
        <row r="312">
          <cell r="AD312" t="str">
            <v>IPU3H_DI0_PIN11</v>
          </cell>
        </row>
        <row r="313">
          <cell r="AD313" t="str">
            <v>IPU3H_DI0_PIN12</v>
          </cell>
        </row>
        <row r="314">
          <cell r="AD314" t="str">
            <v>IPU3H_DI0_PIN13</v>
          </cell>
        </row>
        <row r="315">
          <cell r="AD315" t="str">
            <v>IPU3H_DI0_PIN14</v>
          </cell>
        </row>
        <row r="316">
          <cell r="AD316" t="str">
            <v>IPU3H_DI0_PIN15</v>
          </cell>
        </row>
        <row r="317">
          <cell r="AD317" t="str">
            <v>IPU3H_DI0_PIN16</v>
          </cell>
        </row>
        <row r="318">
          <cell r="AD318" t="str">
            <v>IPU3H_DI0_PIN17</v>
          </cell>
        </row>
        <row r="319">
          <cell r="AD319" t="str">
            <v>IPU3H_DI0_PIN2</v>
          </cell>
        </row>
        <row r="320">
          <cell r="AD320" t="str">
            <v>IPU3H_DI0_PIN3</v>
          </cell>
        </row>
        <row r="321">
          <cell r="AD321" t="str">
            <v>IPU3H_DI0_PIN4</v>
          </cell>
        </row>
        <row r="322">
          <cell r="AD322" t="str">
            <v>IPU3H_DI0_PIN5</v>
          </cell>
        </row>
        <row r="323">
          <cell r="AD323" t="str">
            <v>IPU3H_DI0_PIN6</v>
          </cell>
        </row>
        <row r="324">
          <cell r="AD324" t="str">
            <v>IPU3H_DI0_PIN7</v>
          </cell>
        </row>
        <row r="325">
          <cell r="AD325" t="str">
            <v>IPU3H_DI0_PIN8</v>
          </cell>
        </row>
        <row r="326">
          <cell r="AD326" t="str">
            <v>IPU3H_DI0_WAIT</v>
          </cell>
        </row>
        <row r="327">
          <cell r="AD327" t="str">
            <v>IPU3H_DI1_D0_CS</v>
          </cell>
        </row>
        <row r="328">
          <cell r="AD328" t="str">
            <v>IPU3H_DI1_D1_CS</v>
          </cell>
        </row>
        <row r="329">
          <cell r="AD329" t="str">
            <v>IPU3H_DI1_DISP_CLK</v>
          </cell>
        </row>
        <row r="330">
          <cell r="AD330" t="str">
            <v>IPU3H_DI1_PIN1</v>
          </cell>
        </row>
        <row r="331">
          <cell r="AD331" t="str">
            <v>IPU3H_DI1_PIN11</v>
          </cell>
        </row>
        <row r="332">
          <cell r="AD332" t="str">
            <v>IPU3H_DI1_PIN12</v>
          </cell>
        </row>
        <row r="333">
          <cell r="AD333" t="str">
            <v>IPU3H_DI1_PIN13</v>
          </cell>
        </row>
        <row r="334">
          <cell r="AD334" t="str">
            <v>IPU3H_DI1_PIN14</v>
          </cell>
        </row>
        <row r="335">
          <cell r="AD335" t="str">
            <v>IPU3H_DI1_PIN15</v>
          </cell>
        </row>
        <row r="336">
          <cell r="AD336" t="str">
            <v>IPU3H_DI1_PIN16</v>
          </cell>
        </row>
        <row r="337">
          <cell r="AD337" t="str">
            <v>IPU3H_DI1_PIN17</v>
          </cell>
        </row>
        <row r="338">
          <cell r="AD338" t="str">
            <v>IPU3H_DI1_PIN2</v>
          </cell>
        </row>
        <row r="339">
          <cell r="AD339" t="str">
            <v>IPU3H_DI1_PIN3</v>
          </cell>
        </row>
        <row r="340">
          <cell r="AD340" t="str">
            <v>IPU3H_DI1_PIN4</v>
          </cell>
        </row>
        <row r="341">
          <cell r="AD341" t="str">
            <v>IPU3H_DI1_PIN5</v>
          </cell>
        </row>
        <row r="342">
          <cell r="AD342" t="str">
            <v>IPU3H_DI1_PIN6</v>
          </cell>
        </row>
        <row r="343">
          <cell r="AD343" t="str">
            <v>IPU3H_DI1_PIN7</v>
          </cell>
        </row>
        <row r="344">
          <cell r="AD344" t="str">
            <v>IPU3H_DI1_PIN8</v>
          </cell>
        </row>
        <row r="345">
          <cell r="AD345" t="str">
            <v>IPU3H_DI1_WAIT</v>
          </cell>
        </row>
        <row r="346">
          <cell r="AD346" t="str">
            <v>IPU3H_DISP0_DAT[</v>
          </cell>
        </row>
        <row r="347">
          <cell r="AD347" t="str">
            <v>IPU3H_DISP0_DAT[</v>
          </cell>
        </row>
        <row r="348">
          <cell r="AD348" t="str">
            <v>IPU3H_DISP0_DAT[</v>
          </cell>
        </row>
        <row r="349">
          <cell r="AD349" t="str">
            <v>IPU3H_DISP0_DAT[</v>
          </cell>
        </row>
        <row r="350">
          <cell r="AD350" t="str">
            <v>IPU3H_DISP1_DAT[</v>
          </cell>
        </row>
        <row r="351">
          <cell r="AD351" t="str">
            <v>IPU3H_DISP1_DAT[</v>
          </cell>
        </row>
        <row r="352">
          <cell r="AD352" t="str">
            <v>IPU3H_DISP1_DAT[</v>
          </cell>
        </row>
        <row r="353">
          <cell r="AD353" t="str">
            <v>IPU3H_DISP1_DAT[</v>
          </cell>
        </row>
        <row r="354">
          <cell r="AD354" t="str">
            <v>IPU3H_EXT_TRIG</v>
          </cell>
        </row>
        <row r="355">
          <cell r="AD355" t="str">
            <v>IPU3H_SISG[</v>
          </cell>
        </row>
        <row r="356">
          <cell r="AD356" t="str">
            <v>IPU3H_IPU_DIAG_BUS[</v>
          </cell>
        </row>
        <row r="357">
          <cell r="AD357" t="str">
            <v>IPU3H_SNOOP1</v>
          </cell>
        </row>
        <row r="358">
          <cell r="AD358" t="str">
            <v>IPU3H_SNOOP2</v>
          </cell>
        </row>
        <row r="359">
          <cell r="AD359" t="str">
            <v>IPU3H_DISPB0_SER_CLK</v>
          </cell>
        </row>
        <row r="360">
          <cell r="AD360" t="str">
            <v>IPU3H_DISPB0_SER_DIN</v>
          </cell>
        </row>
        <row r="361">
          <cell r="AD361" t="str">
            <v>IPU3H_DISPB0_SER_DIO</v>
          </cell>
        </row>
        <row r="362">
          <cell r="AD362" t="str">
            <v>IPU3H_DISPB0_SER_RS</v>
          </cell>
        </row>
        <row r="363">
          <cell r="AD363" t="str">
            <v>IPU3H_DISPB1_SER_CLK</v>
          </cell>
        </row>
        <row r="364">
          <cell r="AD364" t="str">
            <v>IPU3H_DISPB1_SER_DIN</v>
          </cell>
        </row>
        <row r="365">
          <cell r="AD365" t="str">
            <v>IPU3H_DISPB1_SER_DIO</v>
          </cell>
        </row>
        <row r="366">
          <cell r="AD366" t="str">
            <v>IPU3H_DISPB1_SER_RS</v>
          </cell>
        </row>
        <row r="367">
          <cell r="AD367" t="str">
            <v>IPU3H_SER_DISP0_CS</v>
          </cell>
        </row>
        <row r="368">
          <cell r="AD368" t="str">
            <v>IPU3H_SER_DISP1_CS</v>
          </cell>
        </row>
        <row r="369">
          <cell r="AD369" t="str">
            <v>KPP_COL[</v>
          </cell>
        </row>
        <row r="370">
          <cell r="AD370" t="str">
            <v>KPP_COL[</v>
          </cell>
        </row>
        <row r="371">
          <cell r="AD371" t="str">
            <v>KPP_COL[</v>
          </cell>
        </row>
        <row r="372">
          <cell r="AD372" t="str">
            <v>KPP_COL[</v>
          </cell>
        </row>
        <row r="373">
          <cell r="AD373" t="str">
            <v>KPP_COL[</v>
          </cell>
        </row>
        <row r="374">
          <cell r="AD374" t="str">
            <v>KPP_COL[</v>
          </cell>
        </row>
        <row r="375">
          <cell r="AD375" t="str">
            <v>KPP_COL[</v>
          </cell>
        </row>
        <row r="376">
          <cell r="AD376" t="str">
            <v>KPP_COL[</v>
          </cell>
        </row>
        <row r="377">
          <cell r="AD377" t="str">
            <v>KPP_ROW[</v>
          </cell>
        </row>
        <row r="378">
          <cell r="AD378" t="str">
            <v>LDB_LVDS0_CLK</v>
          </cell>
        </row>
        <row r="379">
          <cell r="AD379" t="str">
            <v>LDB_LVDS0_TX0</v>
          </cell>
        </row>
        <row r="380">
          <cell r="AD380" t="str">
            <v>LDB_LVDS0_TX1</v>
          </cell>
        </row>
        <row r="381">
          <cell r="AD381" t="str">
            <v>LDB_LVDS0_TX2</v>
          </cell>
        </row>
        <row r="382">
          <cell r="AD382" t="str">
            <v>LDB_LVDS0_TX3</v>
          </cell>
        </row>
        <row r="383">
          <cell r="AD383" t="str">
            <v>LDB_LVDS1_CLK</v>
          </cell>
        </row>
        <row r="384">
          <cell r="AD384" t="str">
            <v>LDB_LVDS1_TX0</v>
          </cell>
        </row>
        <row r="385">
          <cell r="AD385" t="str">
            <v>LDB_LVDS1_TX1</v>
          </cell>
        </row>
        <row r="386">
          <cell r="AD386" t="str">
            <v>LDB_LVDS1_TX2</v>
          </cell>
        </row>
        <row r="387">
          <cell r="AD387" t="str">
            <v>LDB_LVDS1_TX3</v>
          </cell>
        </row>
        <row r="388">
          <cell r="AD388" t="str">
            <v>MIPI_CORE_DPHY_TEST_IN[</v>
          </cell>
        </row>
        <row r="389">
          <cell r="AD389" t="str">
            <v>MIPI_CORE_DPHY_TEST_OUT[</v>
          </cell>
        </row>
        <row r="390">
          <cell r="AD390" t="str">
            <v>MIPI_HSI_CTRL_RX_DATA</v>
          </cell>
        </row>
        <row r="391">
          <cell r="AD391" t="str">
            <v>MIPI_HSI_CTRL_RX_FLAG</v>
          </cell>
        </row>
        <row r="392">
          <cell r="AD392" t="str">
            <v>MIPI_HSI_CTRL_RX_READY</v>
          </cell>
        </row>
        <row r="393">
          <cell r="AD393" t="str">
            <v>MIPI_HSI_CTRL_RX_WAKE</v>
          </cell>
        </row>
        <row r="394">
          <cell r="AD394" t="str">
            <v>MIPI_HSI_CTRL_TX_DATA</v>
          </cell>
        </row>
        <row r="395">
          <cell r="AD395" t="str">
            <v>MIPI_HSI_CTRL_TX_FLAG</v>
          </cell>
        </row>
        <row r="396">
          <cell r="AD396" t="str">
            <v>MIPI_HSI_CTRL_TX_READY</v>
          </cell>
        </row>
        <row r="397">
          <cell r="AD397" t="str">
            <v>MIPI_HSI_CTRL_TX_WAKE</v>
          </cell>
        </row>
        <row r="398">
          <cell r="AD398" t="str">
            <v>MLB_MLBCLK</v>
          </cell>
        </row>
        <row r="399">
          <cell r="AD399" t="str">
            <v>MLB_MLBDAT</v>
          </cell>
        </row>
        <row r="400">
          <cell r="AD400" t="str">
            <v>MLB_MLBSIG</v>
          </cell>
        </row>
        <row r="401">
          <cell r="AD401" t="str">
            <v>MMDC_CALIBRATION</v>
          </cell>
        </row>
        <row r="402">
          <cell r="AD402" t="str">
            <v>MMDC_DRAM_A[</v>
          </cell>
        </row>
        <row r="403">
          <cell r="AD403" t="str">
            <v>MMDC_DRAM_CAS</v>
          </cell>
        </row>
        <row r="404">
          <cell r="AD404" t="str">
            <v>MMDC_DRAM_CS[</v>
          </cell>
        </row>
        <row r="405">
          <cell r="AD405" t="str">
            <v>MMDC_DRAM_CS[</v>
          </cell>
        </row>
        <row r="406">
          <cell r="AD406" t="str">
            <v>MMDC_DRAM_D[</v>
          </cell>
        </row>
        <row r="407">
          <cell r="AD407" t="str">
            <v>MMDC_DRAM_DQM[</v>
          </cell>
        </row>
        <row r="408">
          <cell r="AD408" t="str">
            <v>MMDC_DRAM_ODT[</v>
          </cell>
        </row>
        <row r="409">
          <cell r="AD409" t="str">
            <v>MMDC_DRAM_ODT[</v>
          </cell>
        </row>
        <row r="410">
          <cell r="AD410" t="str">
            <v>MMDC_DRAM_RAS</v>
          </cell>
        </row>
        <row r="411">
          <cell r="AD411" t="str">
            <v>MMDC_DRAM_RESET</v>
          </cell>
        </row>
        <row r="412">
          <cell r="AD412" t="str">
            <v>MMDC_DRAM_SDBA[</v>
          </cell>
        </row>
        <row r="413">
          <cell r="AD413" t="str">
            <v>MMDC_DRAM_SDCKE[</v>
          </cell>
        </row>
        <row r="414">
          <cell r="AD414" t="str">
            <v>MMDC_DRAM_SDCLK0</v>
          </cell>
        </row>
        <row r="415">
          <cell r="AD415" t="str">
            <v>MMDC_DRAM_SDCLK1</v>
          </cell>
        </row>
        <row r="416">
          <cell r="AD416" t="str">
            <v>MMDC_DRAM_SDQS[</v>
          </cell>
        </row>
        <row r="417">
          <cell r="AD417" t="str">
            <v>MMDC_DRAM_SDWE</v>
          </cell>
        </row>
        <row r="418">
          <cell r="AD418" t="str">
            <v>MMDC_MMDC_DEBUG[</v>
          </cell>
        </row>
        <row r="419">
          <cell r="AD419" t="str">
            <v>MSHC_BS</v>
          </cell>
        </row>
        <row r="420">
          <cell r="AD420" t="str">
            <v>MSHC_D[</v>
          </cell>
        </row>
        <row r="421">
          <cell r="AD421" t="str">
            <v>MSHC_D[</v>
          </cell>
        </row>
        <row r="422">
          <cell r="AD422" t="str">
            <v>OBSERVE_MUX_OBSRV_INT_OUT0</v>
          </cell>
        </row>
        <row r="423">
          <cell r="AD423" t="str">
            <v>OBSERVE_MUX_OBSRV_INT_OUT1</v>
          </cell>
        </row>
        <row r="424">
          <cell r="AD424" t="str">
            <v>OBSERVE_MUX_OBSRV_INT_OUT2</v>
          </cell>
        </row>
        <row r="425">
          <cell r="AD425" t="str">
            <v>OBSERVE_MUX_OBSRV_INT_OUT3</v>
          </cell>
        </row>
        <row r="426">
          <cell r="AD426" t="str">
            <v>OBSERVE_MUX_OBSRV_INT_OUT4</v>
          </cell>
        </row>
        <row r="427">
          <cell r="AD427" t="str">
            <v>OCOTP_CTRL_WRAPPER_FUSE_LATCHED</v>
          </cell>
        </row>
        <row r="428">
          <cell r="AD428" t="str">
            <v>OSC32K_32K_OUT</v>
          </cell>
        </row>
        <row r="429">
          <cell r="AD429" t="str">
            <v>OWIRE_LINE</v>
          </cell>
        </row>
        <row r="430">
          <cell r="AD430" t="str">
            <v>PCIE_CTRL_DIAG_STATUS_BUS_MUX[</v>
          </cell>
        </row>
        <row r="431">
          <cell r="AD431" t="str">
            <v>PHY_DTB[</v>
          </cell>
        </row>
        <row r="432">
          <cell r="AD432" t="str">
            <v>PHY_TCK</v>
          </cell>
        </row>
        <row r="433">
          <cell r="AD433" t="str">
            <v>PHY_TDI</v>
          </cell>
        </row>
        <row r="434">
          <cell r="AD434" t="str">
            <v>PHY_TDO</v>
          </cell>
        </row>
        <row r="435">
          <cell r="AD435" t="str">
            <v>PHY_TMS</v>
          </cell>
        </row>
        <row r="436">
          <cell r="AD436" t="str">
            <v>PL301_PER1_HADDR[</v>
          </cell>
        </row>
        <row r="437">
          <cell r="AD437" t="str">
            <v>PL301_PER1_HBURST[</v>
          </cell>
        </row>
        <row r="438">
          <cell r="AD438" t="str">
            <v>PL301_PER1_HMASTLOCK</v>
          </cell>
        </row>
        <row r="439">
          <cell r="AD439" t="str">
            <v>PL301_PER1_HPROT[</v>
          </cell>
        </row>
        <row r="440">
          <cell r="AD440" t="str">
            <v>PL301_PER1_HREADYOUT</v>
          </cell>
        </row>
        <row r="441">
          <cell r="AD441" t="str">
            <v>PL301_PER1_HRESP</v>
          </cell>
        </row>
        <row r="442">
          <cell r="AD442" t="str">
            <v>PL301_PER1_HSIZE[</v>
          </cell>
        </row>
        <row r="443">
          <cell r="AD443" t="str">
            <v>PL301_PER1_HWRITE</v>
          </cell>
        </row>
        <row r="444">
          <cell r="AD444" t="str">
            <v>PWM_PWMO</v>
          </cell>
        </row>
        <row r="445">
          <cell r="AD445" t="str">
            <v>QUADSPI_SCKFA</v>
          </cell>
        </row>
        <row r="446">
          <cell r="AD446" t="str">
            <v>QUADSPI_PCSFA</v>
          </cell>
        </row>
        <row r="447">
          <cell r="AD447" t="str">
            <v>QUADSPI_IOFA[</v>
          </cell>
        </row>
        <row r="448">
          <cell r="AD448" t="str">
            <v>QUADSPI_SCKFB</v>
          </cell>
        </row>
        <row r="449">
          <cell r="AD449" t="str">
            <v>QUADSPI_PCSFB</v>
          </cell>
        </row>
        <row r="450">
          <cell r="AD450" t="str">
            <v>QUADSPI_IOFB[</v>
          </cell>
        </row>
        <row r="451">
          <cell r="AD451" t="str">
            <v>GPMI_ALE</v>
          </cell>
        </row>
        <row r="452">
          <cell r="AD452" t="str">
            <v>GPMI_CE0N</v>
          </cell>
        </row>
        <row r="453">
          <cell r="AD453" t="str">
            <v>GPMI_CE1N</v>
          </cell>
        </row>
        <row r="454">
          <cell r="AD454" t="str">
            <v>GPMI_CE2N</v>
          </cell>
        </row>
        <row r="455">
          <cell r="AD455" t="str">
            <v>GPMI_CE3N</v>
          </cell>
        </row>
        <row r="456">
          <cell r="AD456" t="str">
            <v>GPMI_CE4N</v>
          </cell>
        </row>
        <row r="457">
          <cell r="AD457" t="str">
            <v>GPMI_CE5N</v>
          </cell>
        </row>
        <row r="458">
          <cell r="AD458" t="str">
            <v>GPMI_CE6N</v>
          </cell>
        </row>
        <row r="459">
          <cell r="AD459" t="str">
            <v>GPMI_CE7N</v>
          </cell>
        </row>
        <row r="460">
          <cell r="AD460" t="str">
            <v>GPMI_CLE</v>
          </cell>
        </row>
        <row r="461">
          <cell r="AD461" t="str">
            <v>GPMI_D0</v>
          </cell>
        </row>
        <row r="462">
          <cell r="AD462" t="str">
            <v>GPMI_D1</v>
          </cell>
        </row>
        <row r="463">
          <cell r="AD463" t="str">
            <v>GPMI_D10</v>
          </cell>
        </row>
        <row r="464">
          <cell r="AD464" t="str">
            <v>GPMI_D11</v>
          </cell>
        </row>
        <row r="465">
          <cell r="AD465" t="str">
            <v>GPMI_D12</v>
          </cell>
        </row>
        <row r="466">
          <cell r="AD466" t="str">
            <v>GPMI_D13</v>
          </cell>
        </row>
        <row r="467">
          <cell r="AD467" t="str">
            <v>GPMI_D14</v>
          </cell>
        </row>
        <row r="468">
          <cell r="AD468" t="str">
            <v>GPMI_D15</v>
          </cell>
        </row>
        <row r="469">
          <cell r="AD469" t="str">
            <v>GPMI_D2</v>
          </cell>
        </row>
        <row r="470">
          <cell r="AD470" t="str">
            <v>GPMI_D3</v>
          </cell>
        </row>
        <row r="471">
          <cell r="AD471" t="str">
            <v>GPMI_D4</v>
          </cell>
        </row>
        <row r="472">
          <cell r="AD472" t="str">
            <v>GPMI_D5</v>
          </cell>
        </row>
        <row r="473">
          <cell r="AD473" t="str">
            <v>GPMI_D6</v>
          </cell>
        </row>
        <row r="474">
          <cell r="AD474" t="str">
            <v>GPMI_D7</v>
          </cell>
        </row>
        <row r="475">
          <cell r="AD475" t="str">
            <v>GPMI_D8</v>
          </cell>
        </row>
        <row r="476">
          <cell r="AD476" t="str">
            <v>GPMI_D9</v>
          </cell>
        </row>
        <row r="477">
          <cell r="AD477" t="str">
            <v>GPMI_DQS</v>
          </cell>
        </row>
        <row r="478">
          <cell r="AD478" t="str">
            <v>GPMI_RDN</v>
          </cell>
        </row>
        <row r="479">
          <cell r="AD479" t="str">
            <v>GPMI_READY0</v>
          </cell>
        </row>
        <row r="480">
          <cell r="AD480" t="str">
            <v>GPMI_READY1</v>
          </cell>
        </row>
        <row r="481">
          <cell r="AD481" t="str">
            <v>GPMI_READY2</v>
          </cell>
        </row>
        <row r="482">
          <cell r="AD482" t="str">
            <v>GPMI_READY3</v>
          </cell>
        </row>
        <row r="483">
          <cell r="AD483" t="str">
            <v>GPMI_READY4</v>
          </cell>
        </row>
        <row r="484">
          <cell r="AD484" t="str">
            <v>GPMI_READY5</v>
          </cell>
        </row>
        <row r="485">
          <cell r="AD485" t="str">
            <v>GPMI_READY6</v>
          </cell>
        </row>
        <row r="486">
          <cell r="AD486" t="str">
            <v>GPMI_READY7</v>
          </cell>
        </row>
        <row r="487">
          <cell r="AD487" t="str">
            <v>GPMI_RESETN</v>
          </cell>
        </row>
        <row r="488">
          <cell r="AD488" t="str">
            <v>GPMI_WRN</v>
          </cell>
        </row>
        <row r="489">
          <cell r="AD489" t="str">
            <v>SATA_PHY_DTB[</v>
          </cell>
        </row>
        <row r="490">
          <cell r="AD490" t="str">
            <v>SATA_PHY_TCK</v>
          </cell>
        </row>
        <row r="491">
          <cell r="AD491" t="str">
            <v>SATA_PHY_TDI</v>
          </cell>
        </row>
        <row r="492">
          <cell r="AD492" t="str">
            <v>SATA_PHY_TDO</v>
          </cell>
        </row>
        <row r="493">
          <cell r="AD493" t="str">
            <v>SATA_PHY_TMS</v>
          </cell>
        </row>
        <row r="494">
          <cell r="AD494" t="str">
            <v>SCC_FAIL_STATE</v>
          </cell>
        </row>
        <row r="495">
          <cell r="AD495" t="str">
            <v>SCC_RANDOM</v>
          </cell>
        </row>
        <row r="496">
          <cell r="AD496" t="str">
            <v>SCC_RANDOM_V</v>
          </cell>
        </row>
        <row r="497">
          <cell r="AD497" t="str">
            <v>SCC_SEC_STATE</v>
          </cell>
        </row>
        <row r="498">
          <cell r="AD498" t="str">
            <v>SDMA_DEBUG_BUS_DEVICE[</v>
          </cell>
        </row>
        <row r="499">
          <cell r="AD499" t="str">
            <v>SDMA_DEBUG_BUS_ERROR</v>
          </cell>
        </row>
        <row r="500">
          <cell r="AD500" t="str">
            <v>SDMA_DEBUG_BUS_RWB</v>
          </cell>
        </row>
        <row r="501">
          <cell r="AD501" t="str">
            <v>SDMA_DEBUG_CORE_RUN</v>
          </cell>
        </row>
        <row r="502">
          <cell r="AD502" t="str">
            <v>SDMA_DEBUG_CORE_STATE[</v>
          </cell>
        </row>
        <row r="503">
          <cell r="AD503" t="str">
            <v>SDMA_DEBUG_EVENT_CHANNEL[</v>
          </cell>
        </row>
        <row r="504">
          <cell r="AD504" t="str">
            <v>SDMA_DEBUG_EVENT_CHANNEL_SEL</v>
          </cell>
        </row>
        <row r="505">
          <cell r="AD505" t="str">
            <v>SDMA_DEBUG_EVT_CHN_LINES[</v>
          </cell>
        </row>
        <row r="506">
          <cell r="AD506" t="str">
            <v>SDMA_DEBUG_MATCHED_DMBUS</v>
          </cell>
        </row>
        <row r="507">
          <cell r="AD507" t="str">
            <v>SDMA_DEBUG_MODE</v>
          </cell>
        </row>
        <row r="508">
          <cell r="AD508" t="str">
            <v>SDMA_DEBUG_PC[</v>
          </cell>
        </row>
        <row r="509">
          <cell r="AD509" t="str">
            <v>SDMA_DEBUG_RTBUFFER_WRITE</v>
          </cell>
        </row>
        <row r="510">
          <cell r="AD510" t="str">
            <v>SDMA_DEBUG_YIELD</v>
          </cell>
        </row>
        <row r="511">
          <cell r="AD511" t="str">
            <v>SDMA_SDMA_EXT_EVENT[</v>
          </cell>
        </row>
        <row r="512">
          <cell r="AD512" t="str">
            <v>SDMA_SDMA_EXT_EVENT[</v>
          </cell>
        </row>
        <row r="513">
          <cell r="AD513" t="str">
            <v>SIMV2_CLK0</v>
          </cell>
        </row>
        <row r="514">
          <cell r="AD514" t="str">
            <v>SIMV2_CLK1</v>
          </cell>
        </row>
        <row r="515">
          <cell r="AD515" t="str">
            <v>SIMV2_PD0</v>
          </cell>
        </row>
        <row r="516">
          <cell r="AD516" t="str">
            <v>SIMV2_PD1</v>
          </cell>
        </row>
        <row r="517">
          <cell r="AD517" t="str">
            <v>SIMV2_RST0</v>
          </cell>
        </row>
        <row r="518">
          <cell r="AD518" t="str">
            <v>SIMV2_RST1</v>
          </cell>
        </row>
        <row r="519">
          <cell r="AD519" t="str">
            <v>SIMV2_RX0</v>
          </cell>
        </row>
        <row r="520">
          <cell r="AD520" t="str">
            <v>SIMV2_RX1</v>
          </cell>
        </row>
        <row r="521">
          <cell r="AD521" t="str">
            <v>SIMV2_SIM_RCV_CLK_TEST</v>
          </cell>
        </row>
        <row r="522">
          <cell r="AD522" t="str">
            <v>SIMV2_SIM_TX_CLK_TEST</v>
          </cell>
        </row>
        <row r="523">
          <cell r="AD523" t="str">
            <v>SIMV2_TX0</v>
          </cell>
        </row>
        <row r="524">
          <cell r="AD524" t="str">
            <v>SIMV2_TX1</v>
          </cell>
        </row>
        <row r="525">
          <cell r="AD525" t="str">
            <v>SIMV2_VEN0</v>
          </cell>
        </row>
        <row r="526">
          <cell r="AD526" t="str">
            <v>SIMV2_VEN1</v>
          </cell>
        </row>
        <row r="527">
          <cell r="AD527" t="str">
            <v>SJC_DE_B</v>
          </cell>
        </row>
        <row r="528">
          <cell r="AD528" t="str">
            <v>SJC_TCK</v>
          </cell>
        </row>
        <row r="529">
          <cell r="AD529" t="str">
            <v>SJC_TDI</v>
          </cell>
        </row>
        <row r="530">
          <cell r="AD530" t="str">
            <v>SJC_TDO</v>
          </cell>
        </row>
        <row r="531">
          <cell r="AD531" t="str">
            <v>SJC_TMS</v>
          </cell>
        </row>
        <row r="532">
          <cell r="AD532" t="str">
            <v>SJC_TRSTB</v>
          </cell>
        </row>
        <row r="533">
          <cell r="AD533" t="str">
            <v>SJC_DONE</v>
          </cell>
        </row>
        <row r="534">
          <cell r="AD534" t="str">
            <v>SJC_FAIL</v>
          </cell>
        </row>
        <row r="535">
          <cell r="AD535" t="str">
            <v>SJC_JTAG_ACT</v>
          </cell>
        </row>
        <row r="536">
          <cell r="AD536" t="str">
            <v>SJC_MOD</v>
          </cell>
        </row>
        <row r="537">
          <cell r="AD537" t="str">
            <v>SNVS_HP_WRAPPER_SNVS_VIO_5</v>
          </cell>
        </row>
        <row r="538">
          <cell r="AD538" t="str">
            <v>SNVS_HP_WRAPPER_SNVS_VIO_5_CTL</v>
          </cell>
        </row>
        <row r="539">
          <cell r="AD539" t="str">
            <v>SNVS_LP_WRAPPER_SNVS_TD1</v>
          </cell>
        </row>
        <row r="540">
          <cell r="AD540" t="str">
            <v>SNVS_LP_WRAPPER_SNVS_WAKEUP_ALARM</v>
          </cell>
        </row>
        <row r="541">
          <cell r="AD541" t="str">
            <v>SNVS_LP_WRAPPER_SNVS_ALARM_AUT[</v>
          </cell>
        </row>
        <row r="542">
          <cell r="AD542" t="str">
            <v>SNVS_LP_WRAPPER_BTN</v>
          </cell>
        </row>
        <row r="543">
          <cell r="AD543" t="str">
            <v>SPDIF_IN1</v>
          </cell>
        </row>
        <row r="544">
          <cell r="AD544" t="str">
            <v>SPDIF_OUT1</v>
          </cell>
        </row>
        <row r="545">
          <cell r="AD545" t="str">
            <v>SPDIF_PLOCK</v>
          </cell>
        </row>
        <row r="546">
          <cell r="AD546" t="str">
            <v>SPDIF_SPDIF_EXTCLK</v>
          </cell>
        </row>
        <row r="547">
          <cell r="AD547" t="str">
            <v>SPDIF_SRCLK</v>
          </cell>
        </row>
        <row r="548">
          <cell r="AD548" t="str">
            <v>SRC_BOOT_MODE[</v>
          </cell>
        </row>
        <row r="549">
          <cell r="AD549" t="str">
            <v>SRC_BT_CFG[</v>
          </cell>
        </row>
        <row r="550">
          <cell r="AD550" t="str">
            <v>SRC_INT_BOOT</v>
          </cell>
        </row>
        <row r="551">
          <cell r="AD551" t="str">
            <v>SRC_POR_B</v>
          </cell>
        </row>
        <row r="552">
          <cell r="AD552" t="str">
            <v>SRC_RESET_B</v>
          </cell>
        </row>
        <row r="553">
          <cell r="AD553" t="str">
            <v>SRC_ANY_PU_RST</v>
          </cell>
        </row>
        <row r="554">
          <cell r="AD554" t="str">
            <v>SRC_EARLY_RST</v>
          </cell>
        </row>
        <row r="555">
          <cell r="AD555" t="str">
            <v>SRC_SYSTEM_RST</v>
          </cell>
        </row>
        <row r="556">
          <cell r="AD556" t="str">
            <v>SRC_TESTER_ACK</v>
          </cell>
        </row>
        <row r="557">
          <cell r="AD557" t="str">
            <v>SRTC_SRTCALARM</v>
          </cell>
        </row>
        <row r="558">
          <cell r="AD558" t="str">
            <v>SRTC_SRTCCKIL</v>
          </cell>
        </row>
        <row r="559">
          <cell r="AD559" t="str">
            <v>SRTC_SRTC_ALARM_DEB</v>
          </cell>
        </row>
        <row r="560">
          <cell r="AD560" t="str">
            <v>TCU_TEST_MODE</v>
          </cell>
        </row>
        <row r="561">
          <cell r="AD561" t="str">
            <v>THDIODE_THDIODE</v>
          </cell>
        </row>
        <row r="562">
          <cell r="AD562" t="str">
            <v>TPSMP_CLK</v>
          </cell>
        </row>
        <row r="563">
          <cell r="AD563" t="str">
            <v>TPSMP_HDATA[</v>
          </cell>
        </row>
        <row r="564">
          <cell r="AD564" t="str">
            <v>TPSMP_HDATA_DIR</v>
          </cell>
        </row>
        <row r="565">
          <cell r="AD565" t="str">
            <v>TPSMP_HTRANS[</v>
          </cell>
        </row>
        <row r="566">
          <cell r="AD566" t="str">
            <v>UART_CTS</v>
          </cell>
        </row>
        <row r="567">
          <cell r="AD567" t="str">
            <v>UART_DCD</v>
          </cell>
        </row>
        <row r="568">
          <cell r="AD568" t="str">
            <v>UART_DSR</v>
          </cell>
        </row>
        <row r="569">
          <cell r="AD569" t="str">
            <v>UART_DTR</v>
          </cell>
        </row>
        <row r="570">
          <cell r="AD570" t="str">
            <v>UART_RI</v>
          </cell>
        </row>
        <row r="571">
          <cell r="AD571" t="str">
            <v>UART_RTS</v>
          </cell>
        </row>
        <row r="572">
          <cell r="AD572" t="str">
            <v>UART_RXD_MUX</v>
          </cell>
        </row>
        <row r="573">
          <cell r="AD573" t="str">
            <v>UART_TXD_MUX</v>
          </cell>
        </row>
        <row r="574">
          <cell r="AD574" t="str">
            <v>UART_RXD</v>
          </cell>
        </row>
        <row r="575">
          <cell r="AD575" t="str">
            <v>UART_RXD_IR</v>
          </cell>
        </row>
        <row r="576">
          <cell r="AD576" t="str">
            <v>UART_TXD</v>
          </cell>
        </row>
        <row r="577">
          <cell r="AD577" t="str">
            <v>UART_TXD_IR</v>
          </cell>
        </row>
        <row r="578">
          <cell r="AD578" t="str">
            <v>USBOH3_H1USB_PWRCTL_WAKEUP</v>
          </cell>
        </row>
        <row r="579">
          <cell r="AD579" t="str">
            <v>USBOH3_H2_DATA</v>
          </cell>
        </row>
        <row r="580">
          <cell r="AD580" t="str">
            <v>USBOH3_H2_STROBE</v>
          </cell>
        </row>
        <row r="581">
          <cell r="AD581" t="str">
            <v>USBOH3_H3_DATA</v>
          </cell>
        </row>
        <row r="582">
          <cell r="AD582" t="str">
            <v>USBOH3_H3_STROBE</v>
          </cell>
        </row>
        <row r="583">
          <cell r="AD583" t="str">
            <v>USBOH3_OTGUSB_HOST_MODE</v>
          </cell>
        </row>
        <row r="584">
          <cell r="AD584" t="str">
            <v>USBOH3_OTGUSB_PWRCTL_WAKEUP</v>
          </cell>
        </row>
        <row r="585">
          <cell r="AD585" t="str">
            <v>USBOH3_USBH1_OC</v>
          </cell>
        </row>
        <row r="586">
          <cell r="AD586" t="str">
            <v>USBOH3_USBH1_PWR</v>
          </cell>
        </row>
        <row r="587">
          <cell r="AD587" t="str">
            <v>USBOH3_USBOTG_OC</v>
          </cell>
        </row>
        <row r="588">
          <cell r="AD588" t="str">
            <v>USBOH3_USBOTG_PWR</v>
          </cell>
        </row>
        <row r="589">
          <cell r="AD589" t="str">
            <v>USBOH3_UH2_DFD_OUT[</v>
          </cell>
        </row>
        <row r="590">
          <cell r="AD590" t="str">
            <v>USBOH3_UH3_DFD_OUT[</v>
          </cell>
        </row>
        <row r="591">
          <cell r="AD591" t="str">
            <v>USBPHY_DN</v>
          </cell>
        </row>
        <row r="592">
          <cell r="AD592" t="str">
            <v>USBPHY_DP</v>
          </cell>
        </row>
        <row r="593">
          <cell r="AD593" t="str">
            <v>USDHC_CD</v>
          </cell>
        </row>
        <row r="594">
          <cell r="AD594" t="str">
            <v>USDHC_CLK</v>
          </cell>
        </row>
        <row r="595">
          <cell r="AD595" t="str">
            <v>USDHC_CLKO</v>
          </cell>
        </row>
        <row r="596">
          <cell r="AD596" t="str">
            <v>USDHC_CLKI</v>
          </cell>
        </row>
        <row r="597">
          <cell r="AD597" t="str">
            <v>USDHC_CMD</v>
          </cell>
        </row>
        <row r="598">
          <cell r="AD598" t="str">
            <v>USDHC_DAT0</v>
          </cell>
        </row>
        <row r="599">
          <cell r="AD599" t="str">
            <v>USDHC_DAT1</v>
          </cell>
        </row>
        <row r="600">
          <cell r="AD600" t="str">
            <v>USDHC_DAT2</v>
          </cell>
        </row>
        <row r="601">
          <cell r="AD601" t="str">
            <v>USDHC_DAT3</v>
          </cell>
        </row>
        <row r="602">
          <cell r="AD602" t="str">
            <v>USDHC_DAT4</v>
          </cell>
        </row>
        <row r="603">
          <cell r="AD603" t="str">
            <v>USDHC_DAT5</v>
          </cell>
        </row>
        <row r="604">
          <cell r="AD604" t="str">
            <v>USDHC_DAT6</v>
          </cell>
        </row>
        <row r="605">
          <cell r="AD605" t="str">
            <v>USDHC_DAT7</v>
          </cell>
        </row>
        <row r="606">
          <cell r="AD606" t="str">
            <v>USDHC_LCTL</v>
          </cell>
        </row>
        <row r="607">
          <cell r="AD607" t="str">
            <v>USDHC_RST</v>
          </cell>
        </row>
        <row r="608">
          <cell r="AD608" t="str">
            <v>USDHC_VSELECT</v>
          </cell>
        </row>
        <row r="609">
          <cell r="AD609" t="str">
            <v>USDHC_WP</v>
          </cell>
        </row>
        <row r="610">
          <cell r="AD610" t="str">
            <v>USDHC_USDHC_DEBUG[</v>
          </cell>
        </row>
        <row r="611">
          <cell r="AD611" t="str">
            <v>WDOG_WDOG_B</v>
          </cell>
        </row>
        <row r="612">
          <cell r="AD612" t="str">
            <v>WDOG_WDOG_RST_B_DEB</v>
          </cell>
        </row>
        <row r="613">
          <cell r="AD613" t="str">
            <v>WEIM_RDY</v>
          </cell>
        </row>
        <row r="614">
          <cell r="AD614" t="str">
            <v>WEIM_RDY</v>
          </cell>
        </row>
        <row r="615">
          <cell r="AD615" t="str">
            <v>WEIM_WEIM_A[</v>
          </cell>
        </row>
        <row r="616">
          <cell r="AD616" t="str">
            <v>WEIM_WEIM_BCLK</v>
          </cell>
        </row>
        <row r="617">
          <cell r="AD617" t="str">
            <v>WEIM_ACLK_FREERUN</v>
          </cell>
        </row>
        <row r="618">
          <cell r="AD618" t="str">
            <v>WEIM_WEIM_CRE</v>
          </cell>
        </row>
        <row r="619">
          <cell r="AD619" t="str">
            <v>WEIM_WEIM_CRE_SEL</v>
          </cell>
        </row>
        <row r="620">
          <cell r="AD620" t="str">
            <v>WEIM_WEIM_CS[</v>
          </cell>
        </row>
        <row r="621">
          <cell r="AD621" t="str">
            <v>WEIM_WEIM_CS[</v>
          </cell>
        </row>
        <row r="622">
          <cell r="AD622" t="str">
            <v>WEIM_WEIM_CS[</v>
          </cell>
        </row>
        <row r="623">
          <cell r="AD623" t="str">
            <v>WEIM_WEIM_CS[</v>
          </cell>
        </row>
        <row r="624">
          <cell r="AD624" t="str">
            <v>WEIM_WEIM_CS[</v>
          </cell>
        </row>
        <row r="625">
          <cell r="AD625" t="str">
            <v>WEIM_WEIM_CS[</v>
          </cell>
        </row>
        <row r="626">
          <cell r="AD626" t="str">
            <v>WEIM_WEIM_D[</v>
          </cell>
        </row>
        <row r="627">
          <cell r="AD627" t="str">
            <v>WEIM_WEIM_D[</v>
          </cell>
        </row>
        <row r="628">
          <cell r="AD628" t="str">
            <v>WEIM_WEIM_D[</v>
          </cell>
        </row>
        <row r="629">
          <cell r="AD629" t="str">
            <v>WEIM_WEIM_D[</v>
          </cell>
        </row>
        <row r="630">
          <cell r="AD630" t="str">
            <v>WEIM_WEIM_DA_A[</v>
          </cell>
        </row>
        <row r="631">
          <cell r="AD631" t="str">
            <v>WEIM_WEIM_DA_A[</v>
          </cell>
        </row>
        <row r="632">
          <cell r="AD632" t="str">
            <v>WEIM_WEIM_DTACK_B</v>
          </cell>
        </row>
        <row r="633">
          <cell r="AD633" t="str">
            <v>WEIM_WEIM_EB[</v>
          </cell>
        </row>
        <row r="634">
          <cell r="AD634" t="str">
            <v>WEIM_WEIM_EB[</v>
          </cell>
        </row>
        <row r="635">
          <cell r="AD635" t="str">
            <v>WEIM_WEIM_LBA</v>
          </cell>
        </row>
        <row r="636">
          <cell r="AD636" t="str">
            <v>WEIM_WEIM_OE</v>
          </cell>
        </row>
        <row r="637">
          <cell r="AD637" t="str">
            <v>WEIM_WEIM_RW</v>
          </cell>
        </row>
        <row r="638">
          <cell r="AD638" t="str">
            <v>WEIM_WEIM_WAIT</v>
          </cell>
        </row>
      </sheetData>
      <sheetData sheetId="10"/>
      <sheetData sheetId="11">
        <row r="2">
          <cell r="A2" t="str">
            <v>SLOW</v>
          </cell>
        </row>
      </sheetData>
      <sheetData sheetId="12"/>
      <sheetData sheetId="13"/>
      <sheetData sheetId="14">
        <row r="2">
          <cell r="A2" t="str">
            <v>SLOW</v>
          </cell>
          <cell r="B2" t="str">
            <v>Low</v>
          </cell>
          <cell r="C2" t="str">
            <v>Disabled</v>
          </cell>
          <cell r="D2" t="str">
            <v>Disabled</v>
          </cell>
          <cell r="E2" t="str">
            <v>NA</v>
          </cell>
          <cell r="F2" t="str">
            <v>Keep</v>
          </cell>
          <cell r="G2" t="str">
            <v>Disabled</v>
          </cell>
          <cell r="H2" t="str">
            <v>CMOS</v>
          </cell>
          <cell r="I2" t="str">
            <v>3_LEVEL</v>
          </cell>
          <cell r="J2" t="str">
            <v>regular</v>
          </cell>
          <cell r="K2" t="str">
            <v>High</v>
          </cell>
          <cell r="L2" t="str">
            <v>Disabled</v>
          </cell>
        </row>
        <row r="3">
          <cell r="A3" t="str">
            <v>FAST</v>
          </cell>
          <cell r="B3" t="str">
            <v>Medium</v>
          </cell>
          <cell r="C3" t="str">
            <v>Enabled</v>
          </cell>
          <cell r="D3" t="str">
            <v>Enabled</v>
          </cell>
          <cell r="E3" t="str">
            <v>100KOhm PD</v>
          </cell>
          <cell r="F3" t="str">
            <v>Pull</v>
          </cell>
          <cell r="G3" t="str">
            <v>Enabled</v>
          </cell>
          <cell r="H3" t="str">
            <v>DDR2</v>
          </cell>
          <cell r="I3" t="str">
            <v>4_LEVEL</v>
          </cell>
          <cell r="J3" t="str">
            <v>Max</v>
          </cell>
          <cell r="K3" t="str">
            <v>Low</v>
          </cell>
          <cell r="L3" t="str">
            <v>Enabled</v>
          </cell>
        </row>
        <row r="4">
          <cell r="A4" t="str">
            <v>CFG(SLOW)</v>
          </cell>
          <cell r="B4" t="str">
            <v>High</v>
          </cell>
          <cell r="C4" t="str">
            <v>CFG(Enabled)</v>
          </cell>
          <cell r="D4" t="str">
            <v>CFG(Enabled)</v>
          </cell>
          <cell r="E4" t="str">
            <v>100KOhm PU</v>
          </cell>
          <cell r="F4" t="str">
            <v>CFG(Pull)</v>
          </cell>
          <cell r="G4" t="str">
            <v>CFG(Enabled)</v>
          </cell>
          <cell r="H4" t="str">
            <v>CFG(CMOS)</v>
          </cell>
          <cell r="I4" t="str">
            <v>CFG(3_LEVEL)</v>
          </cell>
          <cell r="J4" t="str">
            <v>CFG(Regular)</v>
          </cell>
          <cell r="K4" t="str">
            <v>CFG(High)</v>
          </cell>
          <cell r="L4" t="str">
            <v>CFG(Enabled)</v>
          </cell>
        </row>
        <row r="5">
          <cell r="A5" t="str">
            <v>CFG(FAST)</v>
          </cell>
          <cell r="B5" t="str">
            <v>Max</v>
          </cell>
          <cell r="C5" t="str">
            <v>CFG(Disabled)</v>
          </cell>
          <cell r="D5" t="str">
            <v>CFG(Disabled)</v>
          </cell>
          <cell r="E5" t="str">
            <v>47KOhm PU</v>
          </cell>
          <cell r="F5" t="str">
            <v>CFG(Keep)</v>
          </cell>
          <cell r="G5" t="str">
            <v>CFG(Disabled)</v>
          </cell>
          <cell r="H5" t="str">
            <v>CFG(DDR2)</v>
          </cell>
          <cell r="I5" t="str">
            <v>CFG(4_LEVEL)</v>
          </cell>
          <cell r="J5" t="str">
            <v>CFG(Max)</v>
          </cell>
          <cell r="K5" t="str">
            <v>CFG(Low)</v>
          </cell>
          <cell r="L5" t="str">
            <v>CFG(Disabled)</v>
          </cell>
        </row>
        <row r="6">
          <cell r="A6" t="str">
            <v>NA</v>
          </cell>
          <cell r="B6" t="str">
            <v>CFG(Low)</v>
          </cell>
          <cell r="C6" t="str">
            <v>NA</v>
          </cell>
          <cell r="D6" t="str">
            <v>NA</v>
          </cell>
          <cell r="E6" t="str">
            <v>22KOhm PU</v>
          </cell>
          <cell r="F6" t="str">
            <v>NA</v>
          </cell>
          <cell r="G6" t="str">
            <v>NA</v>
          </cell>
          <cell r="H6" t="str">
            <v>NA</v>
          </cell>
          <cell r="I6" t="str">
            <v>NA</v>
          </cell>
          <cell r="J6" t="str">
            <v>NA</v>
          </cell>
          <cell r="K6" t="str">
            <v>NA</v>
          </cell>
          <cell r="L6" t="str">
            <v>NA</v>
          </cell>
        </row>
        <row r="7">
          <cell r="A7" t="str">
            <v>Nom</v>
          </cell>
          <cell r="B7" t="str">
            <v>CFG(Medium)</v>
          </cell>
          <cell r="E7" t="str">
            <v>CFG(100KOhm PD)</v>
          </cell>
        </row>
        <row r="8">
          <cell r="B8" t="str">
            <v>CFG(High)</v>
          </cell>
          <cell r="E8" t="str">
            <v>CFG(100KOhm PU)</v>
          </cell>
        </row>
        <row r="9">
          <cell r="B9" t="str">
            <v>CFG(Max)</v>
          </cell>
          <cell r="E9" t="str">
            <v>CFG(47KOhm PU)</v>
          </cell>
        </row>
        <row r="10">
          <cell r="B10" t="str">
            <v>NA</v>
          </cell>
          <cell r="E10" t="str">
            <v>CFG(22KOhm PU)</v>
          </cell>
        </row>
        <row r="11">
          <cell r="B11" t="str">
            <v>Nom</v>
          </cell>
          <cell r="E11" t="str">
            <v>CFG(NA)</v>
          </cell>
        </row>
      </sheetData>
      <sheetData sheetId="15"/>
      <sheetData sheetId="16"/>
      <sheetData sheetId="17"/>
      <sheetData sheetId="18">
        <row r="2">
          <cell r="A2" t="str">
            <v>NONE</v>
          </cell>
        </row>
      </sheetData>
      <sheetData sheetId="19"/>
      <sheetData sheetId="20">
        <row r="2">
          <cell r="A2" t="str">
            <v>NONE</v>
          </cell>
        </row>
        <row r="3">
          <cell r="A3" t="str">
            <v>PADN</v>
          </cell>
        </row>
        <row r="4">
          <cell r="A4" t="str">
            <v>GPIO</v>
          </cell>
        </row>
        <row r="5">
          <cell r="A5" t="str">
            <v>GPIOT</v>
          </cell>
        </row>
        <row r="6">
          <cell r="A6" t="str">
            <v>DDR</v>
          </cell>
        </row>
        <row r="7">
          <cell r="A7" t="str">
            <v>DDRCLK</v>
          </cell>
        </row>
        <row r="8">
          <cell r="A8" t="str">
            <v>ZQPAD</v>
          </cell>
        </row>
        <row r="9">
          <cell r="A9" t="str">
            <v>LVDS_OLD</v>
          </cell>
        </row>
        <row r="10">
          <cell r="A10" t="str">
            <v>ANALOG</v>
          </cell>
        </row>
        <row r="11">
          <cell r="A11" t="str">
            <v>ANALOGT</v>
          </cell>
        </row>
        <row r="12">
          <cell r="A12" t="str">
            <v>ANALOGDDR</v>
          </cell>
        </row>
        <row r="13">
          <cell r="A13" t="str">
            <v>anatop</v>
          </cell>
        </row>
        <row r="14">
          <cell r="A14" t="str">
            <v>bump_top_1_ref_and_alt_200b</v>
          </cell>
        </row>
        <row r="16">
          <cell r="A16" t="str">
            <v>post_cln40lp</v>
          </cell>
        </row>
        <row r="17">
          <cell r="A17" t="str">
            <v>sata2_1_top</v>
          </cell>
        </row>
        <row r="18">
          <cell r="A18" t="str">
            <v>snvs_lp_wrapper</v>
          </cell>
        </row>
        <row r="19">
          <cell r="A19" t="str">
            <v>HDMI_TX</v>
          </cell>
        </row>
        <row r="20">
          <cell r="A20" t="str">
            <v>LVDS</v>
          </cell>
        </row>
        <row r="21">
          <cell r="A21" t="str">
            <v>mipi_core</v>
          </cell>
        </row>
        <row r="22">
          <cell r="A22" t="str">
            <v>fa_test_struct_cmos040</v>
          </cell>
        </row>
        <row r="23">
          <cell r="A23" t="str">
            <v>ssp_pads_wb_7m5x1z_25v_resref_x1</v>
          </cell>
        </row>
        <row r="24">
          <cell r="A24" t="str">
            <v>ssp_pads_x1</v>
          </cell>
        </row>
        <row r="25">
          <cell r="A25" t="str">
            <v>ssp_x1</v>
          </cell>
        </row>
        <row r="26">
          <cell r="A26" t="str">
            <v>vpu</v>
          </cell>
        </row>
        <row r="27">
          <cell r="A27" t="str">
            <v>mlb_phy</v>
          </cell>
        </row>
        <row r="28">
          <cell r="A28" t="str">
            <v>gpu3d</v>
          </cell>
        </row>
        <row r="29">
          <cell r="A29" t="str">
            <v>fastmix</v>
          </cell>
        </row>
        <row r="30">
          <cell r="A30" t="str">
            <v>simba</v>
          </cell>
        </row>
        <row r="31">
          <cell r="A31" t="str">
            <v>CORNER</v>
          </cell>
        </row>
        <row r="40">
          <cell r="A40" t="str">
            <v>LVIO</v>
          </cell>
        </row>
        <row r="41">
          <cell r="A41" t="str">
            <v>HVIO</v>
          </cell>
        </row>
        <row r="42">
          <cell r="A42" t="str">
            <v>UHIO</v>
          </cell>
        </row>
        <row r="43">
          <cell r="A43" t="str">
            <v>I2C</v>
          </cell>
        </row>
        <row r="45">
          <cell r="A45" t="str">
            <v>VDD</v>
          </cell>
        </row>
        <row r="46">
          <cell r="A46" t="str">
            <v>VDD_CODEX</v>
          </cell>
        </row>
        <row r="47">
          <cell r="A47" t="str">
            <v>VSS</v>
          </cell>
        </row>
        <row r="48">
          <cell r="A48" t="str">
            <v>VSS_CODEX</v>
          </cell>
        </row>
        <row r="49">
          <cell r="A49" t="str">
            <v>VSS_CODEX_NOBSR</v>
          </cell>
        </row>
        <row r="50">
          <cell r="A50" t="str">
            <v>VDDCORE</v>
          </cell>
        </row>
        <row r="51">
          <cell r="A51" t="str">
            <v>VSSCORE</v>
          </cell>
        </row>
        <row r="52">
          <cell r="A52" t="str">
            <v>VDDCORE2</v>
          </cell>
        </row>
        <row r="53">
          <cell r="A53" t="str">
            <v>VDDCORE2_CODEX</v>
          </cell>
        </row>
        <row r="54">
          <cell r="A54" t="str">
            <v>VSSCORE2</v>
          </cell>
        </row>
        <row r="56">
          <cell r="A56" t="str">
            <v>OVDD</v>
          </cell>
        </row>
        <row r="57">
          <cell r="A57" t="str">
            <v>OVDD2P5</v>
          </cell>
        </row>
        <row r="58">
          <cell r="A58" t="str">
            <v>OVSS</v>
          </cell>
        </row>
        <row r="59">
          <cell r="A59" t="str">
            <v>OVDDUSB</v>
          </cell>
        </row>
        <row r="60">
          <cell r="A60" t="str">
            <v>OVSSUSB</v>
          </cell>
        </row>
        <row r="61">
          <cell r="A61" t="str">
            <v>OVDDUSBTC</v>
          </cell>
        </row>
        <row r="62">
          <cell r="A62" t="str">
            <v>OVSSUSBTC</v>
          </cell>
        </row>
        <row r="64">
          <cell r="A64" t="str">
            <v>DDR3</v>
          </cell>
        </row>
        <row r="65">
          <cell r="A65" t="str">
            <v>DDR3CLK</v>
          </cell>
        </row>
        <row r="66">
          <cell r="A66" t="str">
            <v>CALIBRATION</v>
          </cell>
        </row>
        <row r="67">
          <cell r="A67" t="str">
            <v>DDR2</v>
          </cell>
        </row>
        <row r="68">
          <cell r="A68" t="str">
            <v>DDR2CLK</v>
          </cell>
        </row>
        <row r="69">
          <cell r="A69" t="str">
            <v>LPDDR2</v>
          </cell>
        </row>
        <row r="70">
          <cell r="A70" t="str">
            <v>LPDDR2CLK</v>
          </cell>
        </row>
        <row r="71">
          <cell r="A71" t="str">
            <v>LPDDR2CALIB</v>
          </cell>
        </row>
        <row r="74">
          <cell r="A74" t="str">
            <v>ANALOG25</v>
          </cell>
        </row>
        <row r="75">
          <cell r="A75" t="str">
            <v>ANALOG50</v>
          </cell>
        </row>
        <row r="76">
          <cell r="A76" t="str">
            <v>ANALOGNOESD</v>
          </cell>
        </row>
        <row r="77">
          <cell r="A77" t="str">
            <v>ANALOGESD</v>
          </cell>
        </row>
        <row r="78">
          <cell r="A78" t="str">
            <v>ANALOGESD_CODEX</v>
          </cell>
        </row>
        <row r="79">
          <cell r="A79" t="str">
            <v>SATA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A3" t="str">
            <v>RGMII_TXC</v>
          </cell>
        </row>
      </sheetData>
      <sheetData sheetId="29"/>
      <sheetData sheetId="30">
        <row r="3">
          <cell r="A3" t="str">
            <v>PCIE_GND</v>
          </cell>
          <cell r="B3" t="str">
            <v>PCIE_GND</v>
          </cell>
          <cell r="D3" t="str">
            <v>PCIE</v>
          </cell>
          <cell r="G3" t="str">
            <v>.gd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 t="str">
            <v>PCIE_RXP</v>
          </cell>
          <cell r="B4" t="str">
            <v>PCIE_RXP</v>
          </cell>
          <cell r="D4" t="str">
            <v>PCIE</v>
          </cell>
          <cell r="G4" t="str">
            <v>.rx0_p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PCIE_VP</v>
          </cell>
          <cell r="B5" t="str">
            <v>PCIE_VP</v>
          </cell>
          <cell r="D5" t="str">
            <v>PCIE</v>
          </cell>
          <cell r="G5" t="str">
            <v>.vp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 t="str">
            <v>PCIE_GND</v>
          </cell>
          <cell r="B6" t="str">
            <v>PCIE_GND</v>
          </cell>
          <cell r="D6" t="str">
            <v>PCIE</v>
          </cell>
          <cell r="G6" t="str">
            <v>.gd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e">
            <v>#REF!</v>
          </cell>
          <cell r="B7" t="e">
            <v>#REF!</v>
          </cell>
          <cell r="D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</row>
        <row r="8">
          <cell r="A8" t="str">
            <v>PCIE_RXM</v>
          </cell>
          <cell r="B8" t="str">
            <v>PCIE_RXM</v>
          </cell>
          <cell r="D8" t="str">
            <v>PCIE</v>
          </cell>
          <cell r="G8" t="str">
            <v>.rx0_m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PCIE_TXP</v>
          </cell>
          <cell r="B9" t="str">
            <v>PCIE_TXP</v>
          </cell>
          <cell r="D9" t="str">
            <v>PCIE</v>
          </cell>
          <cell r="G9" t="str">
            <v>.tx0_p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PCIE_TXM</v>
          </cell>
          <cell r="B10" t="str">
            <v>PCIE_TXM</v>
          </cell>
          <cell r="D10" t="str">
            <v>PCIE</v>
          </cell>
          <cell r="G10" t="str">
            <v>.tx0_m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PCIE_GND</v>
          </cell>
          <cell r="B11" t="str">
            <v>PCIE_GND</v>
          </cell>
          <cell r="D11" t="str">
            <v>PCIE</v>
          </cell>
          <cell r="G11" t="str">
            <v>.gd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 t="str">
            <v>PCIE_VPH</v>
          </cell>
          <cell r="B12" t="str">
            <v>PCIE_VPH</v>
          </cell>
          <cell r="D12" t="str">
            <v>PCIE</v>
          </cell>
          <cell r="G12" t="str">
            <v>.vph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PCIE_REXT</v>
          </cell>
          <cell r="B13" t="str">
            <v>PCIE_REXT</v>
          </cell>
          <cell r="D13" t="str">
            <v>PCIE</v>
          </cell>
          <cell r="G13" t="str">
            <v>.resref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PCIE_GND</v>
          </cell>
          <cell r="B14" t="str">
            <v>PCIE_GND</v>
          </cell>
          <cell r="D14" t="str">
            <v>PCIE</v>
          </cell>
          <cell r="G14" t="str">
            <v>.gd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e">
            <v>#REF!</v>
          </cell>
          <cell r="B15" t="e">
            <v>#REF!</v>
          </cell>
          <cell r="D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</row>
        <row r="16">
          <cell r="A16" t="e">
            <v>#REF!</v>
          </cell>
          <cell r="B16" t="e">
            <v>#REF!</v>
          </cell>
          <cell r="D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</row>
        <row r="17">
          <cell r="A17" t="e">
            <v>#REF!</v>
          </cell>
          <cell r="B17" t="e">
            <v>#REF!</v>
          </cell>
          <cell r="D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</row>
        <row r="18">
          <cell r="A18" t="str">
            <v>HDMI_CLKP</v>
          </cell>
          <cell r="B18" t="str">
            <v>HDMI_CLKP</v>
          </cell>
          <cell r="D18" t="str">
            <v>HDMI</v>
          </cell>
          <cell r="G18" t="str">
            <v>.HDMI_TMDSCLKP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HDMI_CLKM</v>
          </cell>
          <cell r="B19" t="str">
            <v>HDMI_CLKM</v>
          </cell>
          <cell r="D19" t="str">
            <v>HDMI</v>
          </cell>
          <cell r="G19" t="str">
            <v>.HDMI_TMDSCLKN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>HDMI_D0P</v>
          </cell>
          <cell r="B20" t="str">
            <v>HDMI_D0P</v>
          </cell>
          <cell r="D20" t="str">
            <v>HDMI</v>
          </cell>
          <cell r="G20" t="str">
            <v>.HDMI_TMDSDATAP[0]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HDMI_GND</v>
          </cell>
          <cell r="B21" t="str">
            <v>HDMI_GND</v>
          </cell>
          <cell r="D21" t="str">
            <v>HDMI</v>
          </cell>
          <cell r="G21" t="str">
            <v>.HDMI_AGND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HDMI_D0M</v>
          </cell>
          <cell r="B22" t="str">
            <v>HDMI_D0M</v>
          </cell>
          <cell r="D22" t="str">
            <v>HDMI</v>
          </cell>
          <cell r="G22" t="str">
            <v>.HDMI_TMDSDATAN[0]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 t="str">
            <v>HDMI_D1P</v>
          </cell>
          <cell r="B23" t="str">
            <v>HDMI_D1P</v>
          </cell>
          <cell r="D23" t="str">
            <v>HDMI</v>
          </cell>
          <cell r="G23" t="str">
            <v>.HDMI_TMDSDATAP[1]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HDMI_D2P</v>
          </cell>
          <cell r="B24" t="str">
            <v>HDMI_D2P</v>
          </cell>
          <cell r="D24" t="str">
            <v>HDMI</v>
          </cell>
          <cell r="G24" t="str">
            <v>.HDMI_TMDSDATAP[2]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HDMI_GND</v>
          </cell>
          <cell r="B25" t="str">
            <v>HDMI_GND</v>
          </cell>
          <cell r="D25" t="str">
            <v>HDMI</v>
          </cell>
          <cell r="G25" t="str">
            <v>.HDMI_AGND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 t="e">
            <v>#REF!</v>
          </cell>
          <cell r="B26" t="e">
            <v>#REF!</v>
          </cell>
          <cell r="D26" t="e">
            <v>#REF!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</row>
        <row r="27">
          <cell r="A27" t="str">
            <v>HDMI_D2M</v>
          </cell>
          <cell r="B27" t="str">
            <v>HDMI_D2M</v>
          </cell>
          <cell r="D27" t="str">
            <v>HDMI</v>
          </cell>
          <cell r="G27" t="str">
            <v>.HDMI_TMDSDATAN[2]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HDMI_VP</v>
          </cell>
          <cell r="B28" t="str">
            <v>HDMI_VP</v>
          </cell>
          <cell r="D28" t="str">
            <v>HDMI</v>
          </cell>
          <cell r="G28" t="str">
            <v>.HDMI_VP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HDMI_GND</v>
          </cell>
          <cell r="B29" t="str">
            <v>HDMI_GND</v>
          </cell>
          <cell r="D29" t="str">
            <v>HDMI</v>
          </cell>
          <cell r="G29" t="str">
            <v>.HDMI_AGND</v>
          </cell>
          <cell r="H29">
            <v>0</v>
          </cell>
          <cell r="I29" t="e">
            <v>#REF!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HDMI_VPH</v>
          </cell>
          <cell r="B30" t="str">
            <v>HDMI_VPH</v>
          </cell>
          <cell r="D30" t="str">
            <v>HDMI</v>
          </cell>
          <cell r="G30" t="str">
            <v>.HDMI_VPH</v>
          </cell>
          <cell r="H30">
            <v>0</v>
          </cell>
          <cell r="I30" t="e">
            <v>#REF!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A31" t="str">
            <v>HDMI_REF</v>
          </cell>
          <cell r="B31" t="str">
            <v>HDMI_REF</v>
          </cell>
          <cell r="D31" t="str">
            <v>HDMI</v>
          </cell>
          <cell r="G31" t="str">
            <v>.HDMI_REXT</v>
          </cell>
          <cell r="H31">
            <v>0</v>
          </cell>
          <cell r="I31" t="e">
            <v>#REF!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 t="e">
            <v>#REF!</v>
          </cell>
        </row>
        <row r="32">
          <cell r="A32" t="str">
            <v>HDMI_HPD</v>
          </cell>
          <cell r="B32" t="str">
            <v>HDMI_HPD</v>
          </cell>
          <cell r="D32" t="str">
            <v>HDMI</v>
          </cell>
          <cell r="G32" t="str">
            <v>.HDMI_HPD</v>
          </cell>
          <cell r="H32">
            <v>0</v>
          </cell>
          <cell r="I32" t="e">
            <v>#REF!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 t="str">
            <v>HDMI_DDCCEC</v>
          </cell>
          <cell r="B33" t="str">
            <v>HDMI_DDCCEC</v>
          </cell>
          <cell r="D33" t="str">
            <v>HDMI</v>
          </cell>
          <cell r="G33" t="str">
            <v>.HDMI_DDCCEC</v>
          </cell>
          <cell r="H33">
            <v>0</v>
          </cell>
          <cell r="I33" t="e">
            <v>#REF!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 t="e">
            <v>#REF!</v>
          </cell>
        </row>
        <row r="34">
          <cell r="A34" t="e">
            <v>#REF!</v>
          </cell>
          <cell r="B34" t="e">
            <v>#REF!</v>
          </cell>
          <cell r="D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  <cell r="K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</row>
        <row r="35">
          <cell r="A35" t="e">
            <v>#REF!</v>
          </cell>
          <cell r="B35" t="e">
            <v>#REF!</v>
          </cell>
          <cell r="D35" t="e">
            <v>#REF!</v>
          </cell>
          <cell r="G35" t="e">
            <v>#REF!</v>
          </cell>
          <cell r="H35" t="e">
            <v>#REF!</v>
          </cell>
          <cell r="I35" t="e">
            <v>#REF!</v>
          </cell>
          <cell r="J35" t="e">
            <v>#REF!</v>
          </cell>
          <cell r="K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</row>
        <row r="36">
          <cell r="A36" t="e">
            <v>#REF!</v>
          </cell>
          <cell r="B36" t="e">
            <v>#REF!</v>
          </cell>
          <cell r="D36" t="e">
            <v>#REF!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K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</row>
        <row r="37">
          <cell r="A37" t="e">
            <v>#REF!</v>
          </cell>
          <cell r="B37" t="e">
            <v>#REF!</v>
          </cell>
          <cell r="D37" t="e">
            <v>#REF!</v>
          </cell>
          <cell r="G37" t="e">
            <v>#REF!</v>
          </cell>
          <cell r="H37" t="e">
            <v>#REF!</v>
          </cell>
          <cell r="I37" t="e">
            <v>#REF!</v>
          </cell>
          <cell r="J37" t="e">
            <v>#REF!</v>
          </cell>
          <cell r="K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</row>
        <row r="38">
          <cell r="A38" t="e">
            <v>#REF!</v>
          </cell>
          <cell r="B38" t="e">
            <v>#REF!</v>
          </cell>
          <cell r="D38" t="e">
            <v>#REF!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K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</row>
        <row r="39">
          <cell r="A39" t="e">
            <v>#REF!</v>
          </cell>
          <cell r="B39" t="e">
            <v>#REF!</v>
          </cell>
          <cell r="D39" t="e">
            <v>#REF!</v>
          </cell>
          <cell r="G39" t="e">
            <v>#REF!</v>
          </cell>
          <cell r="H39" t="e">
            <v>#REF!</v>
          </cell>
          <cell r="I39" t="e">
            <v>#REF!</v>
          </cell>
          <cell r="J39" t="e">
            <v>#REF!</v>
          </cell>
          <cell r="K39" t="e">
            <v>#REF!</v>
          </cell>
          <cell r="L39" t="e">
            <v>#REF!</v>
          </cell>
          <cell r="M39" t="e">
            <v>#REF!</v>
          </cell>
          <cell r="N39" t="e">
            <v>#REF!</v>
          </cell>
        </row>
        <row r="40">
          <cell r="A40" t="e">
            <v>#REF!</v>
          </cell>
          <cell r="B40" t="e">
            <v>#REF!</v>
          </cell>
          <cell r="D40" t="e">
            <v>#REF!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K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</row>
        <row r="41">
          <cell r="A41" t="e">
            <v>#REF!</v>
          </cell>
          <cell r="B41" t="e">
            <v>#REF!</v>
          </cell>
          <cell r="D41" t="e">
            <v>#REF!</v>
          </cell>
          <cell r="G41" t="e">
            <v>#REF!</v>
          </cell>
          <cell r="H41" t="e">
            <v>#REF!</v>
          </cell>
          <cell r="I41" t="e">
            <v>#REF!</v>
          </cell>
          <cell r="J41" t="e">
            <v>#REF!</v>
          </cell>
          <cell r="K41" t="e">
            <v>#REF!</v>
          </cell>
          <cell r="L41" t="e">
            <v>#REF!</v>
          </cell>
          <cell r="M41" t="e">
            <v>#REF!</v>
          </cell>
          <cell r="N41" t="e">
            <v>#REF!</v>
          </cell>
        </row>
        <row r="42">
          <cell r="A42" t="e">
            <v>#REF!</v>
          </cell>
          <cell r="B42" t="e">
            <v>#REF!</v>
          </cell>
          <cell r="D42" t="e">
            <v>#REF!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K42" t="e">
            <v>#REF!</v>
          </cell>
          <cell r="L42" t="e">
            <v>#REF!</v>
          </cell>
          <cell r="M42" t="e">
            <v>#REF!</v>
          </cell>
          <cell r="N42" t="e">
            <v>#REF!</v>
          </cell>
        </row>
        <row r="43">
          <cell r="A43" t="e">
            <v>#REF!</v>
          </cell>
          <cell r="B43" t="e">
            <v>#REF!</v>
          </cell>
          <cell r="D43" t="e">
            <v>#REF!</v>
          </cell>
          <cell r="G43" t="e">
            <v>#REF!</v>
          </cell>
          <cell r="H43" t="e">
            <v>#REF!</v>
          </cell>
          <cell r="I43" t="e">
            <v>#REF!</v>
          </cell>
          <cell r="J43" t="e">
            <v>#REF!</v>
          </cell>
          <cell r="K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</row>
        <row r="44">
          <cell r="A44" t="e">
            <v>#REF!</v>
          </cell>
          <cell r="B44" t="e">
            <v>#REF!</v>
          </cell>
          <cell r="D44" t="e">
            <v>#REF!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K44" t="e">
            <v>#REF!</v>
          </cell>
          <cell r="L44" t="e">
            <v>#REF!</v>
          </cell>
          <cell r="M44" t="e">
            <v>#REF!</v>
          </cell>
          <cell r="N44" t="e">
            <v>#REF!</v>
          </cell>
        </row>
        <row r="45">
          <cell r="A45" t="e">
            <v>#REF!</v>
          </cell>
          <cell r="B45" t="e">
            <v>#REF!</v>
          </cell>
          <cell r="D45" t="e">
            <v>#REF!</v>
          </cell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</row>
        <row r="46">
          <cell r="A46" t="e">
            <v>#REF!</v>
          </cell>
          <cell r="B46" t="e">
            <v>#REF!</v>
          </cell>
          <cell r="D46" t="e">
            <v>#REF!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</row>
        <row r="47">
          <cell r="A47" t="e">
            <v>#REF!</v>
          </cell>
          <cell r="B47" t="e">
            <v>#REF!</v>
          </cell>
          <cell r="D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</row>
        <row r="48">
          <cell r="A48" t="e">
            <v>#REF!</v>
          </cell>
          <cell r="B48" t="e">
            <v>#REF!</v>
          </cell>
          <cell r="D48" t="e">
            <v>#REF!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</row>
        <row r="49">
          <cell r="A49" t="e">
            <v>#REF!</v>
          </cell>
          <cell r="B49" t="e">
            <v>#REF!</v>
          </cell>
          <cell r="D49" t="e">
            <v>#REF!</v>
          </cell>
          <cell r="G49" t="e">
            <v>#REF!</v>
          </cell>
          <cell r="H49" t="e">
            <v>#REF!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</row>
        <row r="50">
          <cell r="A50" t="e">
            <v>#REF!</v>
          </cell>
          <cell r="B50" t="e">
            <v>#REF!</v>
          </cell>
          <cell r="D50" t="e">
            <v>#REF!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K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</row>
        <row r="51">
          <cell r="A51" t="e">
            <v>#REF!</v>
          </cell>
          <cell r="B51" t="e">
            <v>#REF!</v>
          </cell>
          <cell r="D51" t="e">
            <v>#REF!</v>
          </cell>
          <cell r="G51" t="e">
            <v>#REF!</v>
          </cell>
          <cell r="H51" t="e">
            <v>#REF!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N51" t="str">
            <v>simba.TRACE[3]</v>
          </cell>
        </row>
        <row r="52">
          <cell r="A52" t="e">
            <v>#REF!</v>
          </cell>
          <cell r="B52" t="e">
            <v>#REF!</v>
          </cell>
          <cell r="D52" t="e">
            <v>#REF!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K52" t="e">
            <v>#REF!</v>
          </cell>
          <cell r="L52" t="e">
            <v>#REF!</v>
          </cell>
          <cell r="M52" t="e">
            <v>#REF!</v>
          </cell>
          <cell r="N52" t="str">
            <v>simba.TRACE[4]</v>
          </cell>
        </row>
        <row r="53">
          <cell r="A53" t="e">
            <v>#REF!</v>
          </cell>
          <cell r="B53" t="e">
            <v>#REF!</v>
          </cell>
          <cell r="D53" t="e">
            <v>#REF!</v>
          </cell>
          <cell r="G53" t="e">
            <v>#REF!</v>
          </cell>
          <cell r="H53" t="e">
            <v>#REF!</v>
          </cell>
          <cell r="I53" t="e">
            <v>#REF!</v>
          </cell>
          <cell r="J53" t="e">
            <v>#REF!</v>
          </cell>
          <cell r="K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</row>
        <row r="54">
          <cell r="A54" t="e">
            <v>#REF!</v>
          </cell>
          <cell r="B54" t="e">
            <v>#REF!</v>
          </cell>
          <cell r="D54" t="e">
            <v>#REF!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</row>
        <row r="55">
          <cell r="A55" t="e">
            <v>#REF!</v>
          </cell>
          <cell r="B55" t="e">
            <v>#REF!</v>
          </cell>
          <cell r="D55" t="e">
            <v>#REF!</v>
          </cell>
          <cell r="G55" t="e">
            <v>#REF!</v>
          </cell>
          <cell r="H55" t="e">
            <v>#REF!</v>
          </cell>
          <cell r="I55" t="e">
            <v>#REF!</v>
          </cell>
          <cell r="J55" t="e">
            <v>#REF!</v>
          </cell>
          <cell r="K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</row>
        <row r="56">
          <cell r="A56">
            <v>0</v>
          </cell>
          <cell r="B56">
            <v>0</v>
          </cell>
          <cell r="D56">
            <v>0</v>
          </cell>
          <cell r="G56">
            <v>0</v>
          </cell>
          <cell r="H56" t="e">
            <v>#REF!</v>
          </cell>
          <cell r="I56" t="e">
            <v>#REF!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 t="str">
            <v>CSI0_DAT19</v>
          </cell>
          <cell r="B57" t="str">
            <v>CSI0_DAT19</v>
          </cell>
          <cell r="D57" t="str">
            <v>IPU_CSI</v>
          </cell>
          <cell r="G57" t="str">
            <v>ipu1.CSI0_D[19]</v>
          </cell>
          <cell r="H57" t="e">
            <v>#REF!</v>
          </cell>
          <cell r="I57">
            <v>0</v>
          </cell>
          <cell r="J57" t="str">
            <v>uart5.CTS</v>
          </cell>
          <cell r="K57" t="str">
            <v>sdma.DEBUG_PC[13]</v>
          </cell>
          <cell r="L57" t="str">
            <v>gpio6.GPIO[5]</v>
          </cell>
          <cell r="M57" t="str">
            <v>mmdc.MMDC_DEBUG[42]</v>
          </cell>
          <cell r="N57" t="str">
            <v>anatop.ANATOP_TESTO[9]</v>
          </cell>
        </row>
        <row r="58">
          <cell r="A58" t="str">
            <v>CSI0_DAT10</v>
          </cell>
          <cell r="B58" t="str">
            <v>CSI0_DAT10</v>
          </cell>
          <cell r="D58" t="str">
            <v>IPU_CSI</v>
          </cell>
          <cell r="G58" t="str">
            <v>ipu1.CSI0_D[10]</v>
          </cell>
          <cell r="H58">
            <v>0</v>
          </cell>
          <cell r="I58" t="str">
            <v>pcie_ctrl.DIAG_STATUS_BUS_MUX[23]</v>
          </cell>
          <cell r="J58" t="str">
            <v>uart1.TXD_MUX</v>
          </cell>
          <cell r="K58" t="str">
            <v>sdma.DEBUG_PC[4]</v>
          </cell>
          <cell r="L58" t="str">
            <v>gpio5.GPIO[28]</v>
          </cell>
          <cell r="M58" t="str">
            <v>mmdc.MMDC_DEBUG[33]</v>
          </cell>
          <cell r="N58" t="str">
            <v>simba.TRACE[7]</v>
          </cell>
        </row>
        <row r="59">
          <cell r="A59" t="str">
            <v>CSI0_DAT9</v>
          </cell>
          <cell r="B59" t="str">
            <v>CSI0_DAT9</v>
          </cell>
          <cell r="D59" t="str">
            <v>IPU_CSI</v>
          </cell>
          <cell r="G59" t="str">
            <v>ipu1.CSI0_D[9]</v>
          </cell>
          <cell r="H59" t="str">
            <v>weim.WEIM_D[15]</v>
          </cell>
          <cell r="I59" t="str">
            <v>ecspi2.MISO</v>
          </cell>
          <cell r="J59" t="str">
            <v>kpp.ROW[7]</v>
          </cell>
          <cell r="K59" t="str">
            <v>i2c1.SCL</v>
          </cell>
          <cell r="L59" t="str">
            <v>gpio5.GPIO[27]</v>
          </cell>
          <cell r="M59" t="str">
            <v>mmdc.MMDC_DEBUG[48]</v>
          </cell>
          <cell r="N59" t="str">
            <v>simba.TRACE[6]</v>
          </cell>
        </row>
        <row r="60">
          <cell r="A60" t="str">
            <v>CSI0_DAT8</v>
          </cell>
          <cell r="B60" t="str">
            <v>CSI0_DAT8</v>
          </cell>
          <cell r="D60" t="str">
            <v>IPU_CSI</v>
          </cell>
          <cell r="G60" t="str">
            <v>ipu1.CSI0_D[8]</v>
          </cell>
          <cell r="H60" t="str">
            <v>weim.WEIM_D[6]</v>
          </cell>
          <cell r="I60" t="str">
            <v>ecspi2.SCLK</v>
          </cell>
          <cell r="J60" t="str">
            <v>kpp.COL[7]</v>
          </cell>
          <cell r="K60" t="str">
            <v>i2c1.SDA</v>
          </cell>
          <cell r="L60" t="str">
            <v>gpio5.GPIO[26]</v>
          </cell>
          <cell r="M60" t="str">
            <v>mmdc.MMDC_DEBUG[47]</v>
          </cell>
          <cell r="N60" t="str">
            <v>simba.TRACE[5]</v>
          </cell>
        </row>
        <row r="61">
          <cell r="A61" t="str">
            <v>NVCC_CSI</v>
          </cell>
          <cell r="B61" t="str">
            <v>NVCC_CSI</v>
          </cell>
          <cell r="D61" t="str">
            <v>IPU_CSI</v>
          </cell>
          <cell r="G61">
            <v>0</v>
          </cell>
          <cell r="H61" t="str">
            <v>audmux.AUD3_RXC</v>
          </cell>
          <cell r="I61" t="str">
            <v>ecspi2.MOSI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 t="str">
            <v>CSI0_DAT7</v>
          </cell>
          <cell r="B62" t="str">
            <v>CSI0_DAT7</v>
          </cell>
          <cell r="D62" t="str">
            <v>IPU_CSI</v>
          </cell>
          <cell r="G62" t="str">
            <v>ipu1.CSI0_D[7]</v>
          </cell>
          <cell r="H62" t="str">
            <v>weim.WEIM_D[7]</v>
          </cell>
          <cell r="I62">
            <v>0</v>
          </cell>
          <cell r="J62" t="str">
            <v>kpp.ROW[6]</v>
          </cell>
          <cell r="K62" t="str">
            <v>audmux.AUD3_RXD</v>
          </cell>
          <cell r="L62" t="str">
            <v>gpio5.GPIO[25]</v>
          </cell>
          <cell r="M62" t="str">
            <v>mmdc.MMDC_DEBUG[46]</v>
          </cell>
          <cell r="N62" t="e">
            <v>#REF!</v>
          </cell>
        </row>
        <row r="63">
          <cell r="A63" t="str">
            <v>CSI0_DAT6</v>
          </cell>
          <cell r="B63" t="str">
            <v>CSI0_DAT6</v>
          </cell>
          <cell r="D63" t="str">
            <v>IPU_CSI</v>
          </cell>
          <cell r="G63" t="str">
            <v>ipu1.CSI0_D[6]</v>
          </cell>
          <cell r="H63">
            <v>0</v>
          </cell>
          <cell r="I63" t="str">
            <v>ecspi1.SS0</v>
          </cell>
          <cell r="J63" t="str">
            <v>kpp.COL[6]</v>
          </cell>
          <cell r="K63" t="str">
            <v>audmux.AUD3_TXFS</v>
          </cell>
          <cell r="L63" t="str">
            <v>gpio5.GPIO[24]</v>
          </cell>
          <cell r="M63" t="str">
            <v>mmdc.MMDC_DEBUG[45]</v>
          </cell>
          <cell r="N63" t="e">
            <v>#REF!</v>
          </cell>
        </row>
        <row r="64">
          <cell r="A64" t="str">
            <v>CSI0_DAT5</v>
          </cell>
          <cell r="B64" t="str">
            <v>CSI0_DAT5</v>
          </cell>
          <cell r="D64" t="str">
            <v>IPU_CSI</v>
          </cell>
          <cell r="G64" t="str">
            <v>ipu1.CSI0_D[5]</v>
          </cell>
          <cell r="H64" t="str">
            <v>weim.WEIM_D[5]</v>
          </cell>
          <cell r="I64" t="str">
            <v>ecspi1.MISO</v>
          </cell>
          <cell r="J64" t="str">
            <v>kpp.ROW[5]</v>
          </cell>
          <cell r="K64" t="str">
            <v>audmux.AUD3_TXD</v>
          </cell>
          <cell r="L64" t="str">
            <v>gpio5.GPIO[23]</v>
          </cell>
          <cell r="M64" t="str">
            <v>mmdc.MMDC_DEBUG[44]</v>
          </cell>
          <cell r="N64" t="e">
            <v>#REF!</v>
          </cell>
        </row>
        <row r="65">
          <cell r="A65" t="str">
            <v>NVCC_CSI</v>
          </cell>
          <cell r="B65" t="str">
            <v>NVCC_CSI</v>
          </cell>
          <cell r="D65" t="str">
            <v>IPU_CSI</v>
          </cell>
          <cell r="G65">
            <v>0</v>
          </cell>
          <cell r="H65">
            <v>0</v>
          </cell>
          <cell r="I65" t="str">
            <v>ecspi1.MOSI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 t="str">
            <v>simba.EVENTO</v>
          </cell>
        </row>
        <row r="66">
          <cell r="A66" t="str">
            <v>CSI0_DATA_EN</v>
          </cell>
          <cell r="B66" t="str">
            <v>CSI0_DATA_EN</v>
          </cell>
          <cell r="D66" t="str">
            <v>IPU_CSI</v>
          </cell>
          <cell r="G66" t="str">
            <v>ipu1.CSI0_DATA_EN</v>
          </cell>
          <cell r="H66" t="str">
            <v>weim.WEIM_D[0]</v>
          </cell>
          <cell r="I66" t="str">
            <v>pcie_ctrl.DIAG_STATUS_BUS_MUX[14]</v>
          </cell>
          <cell r="J66">
            <v>0</v>
          </cell>
          <cell r="K66" t="str">
            <v>sdma.DEBUG_PC[2]</v>
          </cell>
          <cell r="L66" t="str">
            <v>gpio5.GPIO[20]</v>
          </cell>
          <cell r="M66" t="str">
            <v>mmdc.MMDC_DEBUG[31]</v>
          </cell>
          <cell r="N66" t="str">
            <v>simba.TRCLK</v>
          </cell>
        </row>
        <row r="67">
          <cell r="A67" t="str">
            <v>CSI0_PIXCLK</v>
          </cell>
          <cell r="B67" t="str">
            <v>CSI0_PIXCLK</v>
          </cell>
          <cell r="D67" t="str">
            <v>IPU_CSI</v>
          </cell>
          <cell r="G67" t="str">
            <v>ipu1.CSI0_PIXCLK</v>
          </cell>
          <cell r="H67">
            <v>0</v>
          </cell>
          <cell r="I67" t="str">
            <v>pcie_ctrl.DIAG_STATUS_BUS_MUX[13]</v>
          </cell>
          <cell r="J67">
            <v>0</v>
          </cell>
          <cell r="K67" t="str">
            <v>sdma.DEBUG_PC[0]</v>
          </cell>
          <cell r="L67" t="str">
            <v>gpio5.GPIO[18]</v>
          </cell>
          <cell r="M67" t="str">
            <v>mmdc.MMDC_DEBUG[29]</v>
          </cell>
          <cell r="N67">
            <v>0</v>
          </cell>
        </row>
        <row r="68">
          <cell r="A68" t="e">
            <v>#REF!</v>
          </cell>
          <cell r="B68" t="e">
            <v>#REF!</v>
          </cell>
          <cell r="D68" t="e">
            <v>#REF!</v>
          </cell>
          <cell r="G68" t="e">
            <v>#REF!</v>
          </cell>
          <cell r="H68" t="e">
            <v>#REF!</v>
          </cell>
          <cell r="I68" t="e">
            <v>#REF!</v>
          </cell>
          <cell r="J68" t="e">
            <v>#REF!</v>
          </cell>
          <cell r="K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</row>
        <row r="69">
          <cell r="A69">
            <v>0</v>
          </cell>
          <cell r="B69">
            <v>0</v>
          </cell>
          <cell r="D69">
            <v>0</v>
          </cell>
          <cell r="G69">
            <v>0</v>
          </cell>
          <cell r="H69">
            <v>0</v>
          </cell>
          <cell r="I69" t="str">
            <v>pcie_ctrl.DIAG_STATUS_BUS_MUX[12]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 t="str">
            <v>simba.TRACE[1]</v>
          </cell>
        </row>
        <row r="70">
          <cell r="A70" t="str">
            <v>GPIO_19</v>
          </cell>
          <cell r="B70" t="str">
            <v>GPIO_19</v>
          </cell>
          <cell r="D70" t="str">
            <v>GPIO</v>
          </cell>
          <cell r="G70" t="str">
            <v>kpp.COL[5]</v>
          </cell>
          <cell r="H70" t="str">
            <v>enet.1588_EVENT0_OUT</v>
          </cell>
          <cell r="I70">
            <v>0</v>
          </cell>
          <cell r="J70" t="str">
            <v>ccm.CLKO</v>
          </cell>
          <cell r="K70" t="str">
            <v>ecspi1.RDY</v>
          </cell>
          <cell r="L70" t="str">
            <v>gpio4.GPIO[5]</v>
          </cell>
          <cell r="M70" t="str">
            <v>enet.TX_ER</v>
          </cell>
          <cell r="N70" t="str">
            <v>simba.TRCTL</v>
          </cell>
        </row>
        <row r="71">
          <cell r="A71" t="str">
            <v>GPIO_18</v>
          </cell>
          <cell r="B71" t="str">
            <v>GPIO_18</v>
          </cell>
          <cell r="D71" t="str">
            <v>GPIO</v>
          </cell>
          <cell r="G71" t="str">
            <v>esai1.TX1</v>
          </cell>
          <cell r="H71" t="str">
            <v>enet.RX_CLK</v>
          </cell>
          <cell r="I71" t="str">
            <v>spdif.OUT1</v>
          </cell>
          <cell r="J71" t="str">
            <v>sdma.SDMA_EXT_EVENT[1]</v>
          </cell>
          <cell r="K71" t="str">
            <v>asrc.ASRC_EXT_CLK</v>
          </cell>
          <cell r="L71" t="str">
            <v>gpio7.GPIO[13]</v>
          </cell>
          <cell r="M71" t="str">
            <v>snvs_hp_wrapper.SNVS_VIO_5_CTL</v>
          </cell>
          <cell r="N71" t="str">
            <v>src.SYSTEM_RST</v>
          </cell>
        </row>
        <row r="72">
          <cell r="A72" t="str">
            <v>NVCC_GPIO</v>
          </cell>
          <cell r="B72" t="str">
            <v>NVCC_GPIO</v>
          </cell>
          <cell r="D72" t="str">
            <v>GPIO</v>
          </cell>
          <cell r="G72">
            <v>0</v>
          </cell>
          <cell r="H72">
            <v>0</v>
          </cell>
          <cell r="I72" t="str">
            <v>usdhc3.VSELECT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A73" t="str">
            <v>GPIO_17</v>
          </cell>
          <cell r="B73" t="str">
            <v>GPIO_17</v>
          </cell>
          <cell r="D73" t="str">
            <v>GPIO</v>
          </cell>
          <cell r="G73" t="str">
            <v>esai1.TX0</v>
          </cell>
          <cell r="H73" t="str">
            <v>enet.1588_EVENT3_IN</v>
          </cell>
          <cell r="I73" t="str">
            <v>ccm.PMIC_RDY</v>
          </cell>
          <cell r="J73" t="str">
            <v>sdma.SDMA_EXT_EVENT[0]</v>
          </cell>
          <cell r="K73" t="str">
            <v>spdif.OUT1</v>
          </cell>
          <cell r="L73" t="str">
            <v>gpio7.GPIO[12]</v>
          </cell>
          <cell r="M73">
            <v>0</v>
          </cell>
          <cell r="N73" t="str">
            <v>sjc.JTAG_ACT</v>
          </cell>
        </row>
        <row r="74">
          <cell r="A74" t="str">
            <v>GPIO_16</v>
          </cell>
          <cell r="B74" t="str">
            <v>GPIO_16</v>
          </cell>
          <cell r="D74" t="str">
            <v>GPIO</v>
          </cell>
          <cell r="G74" t="str">
            <v>esai1.TX3_RX2</v>
          </cell>
          <cell r="H74" t="str">
            <v>enet.1588_EVENT2_IN</v>
          </cell>
          <cell r="I74" t="str">
            <v>enet.ANATOP_ETHERNET_REF_OUT</v>
          </cell>
          <cell r="J74" t="str">
            <v>usdhc1.LCTL</v>
          </cell>
          <cell r="K74" t="str">
            <v>spdif.IN1</v>
          </cell>
          <cell r="L74" t="str">
            <v>gpio7.GPIO[11]</v>
          </cell>
          <cell r="M74" t="str">
            <v>i2c3.SDA</v>
          </cell>
          <cell r="N74" t="str">
            <v>sjc.DE_B</v>
          </cell>
        </row>
        <row r="75">
          <cell r="A75" t="str">
            <v>GPIO_9</v>
          </cell>
          <cell r="B75" t="str">
            <v>GPIO_9</v>
          </cell>
          <cell r="D75" t="str">
            <v>GPIO</v>
          </cell>
          <cell r="G75" t="str">
            <v>esai1.FSR</v>
          </cell>
          <cell r="H75" t="str">
            <v>wdog1.WDOG_B</v>
          </cell>
          <cell r="I75" t="str">
            <v>kpp.COL[6]</v>
          </cell>
          <cell r="J75" t="str">
            <v>ccm.REF_EN_B</v>
          </cell>
          <cell r="K75" t="str">
            <v>pwm1.PWMO</v>
          </cell>
          <cell r="L75" t="str">
            <v>gpio1.GPIO[9]</v>
          </cell>
          <cell r="M75" t="str">
            <v>usdhc1.WP</v>
          </cell>
          <cell r="N75" t="str">
            <v>src.EARLY_RST</v>
          </cell>
        </row>
        <row r="76">
          <cell r="A76" t="e">
            <v>#REF!</v>
          </cell>
          <cell r="B76" t="e">
            <v>#REF!</v>
          </cell>
          <cell r="D76" t="e">
            <v>#REF!</v>
          </cell>
          <cell r="G76" t="e">
            <v>#REF!</v>
          </cell>
          <cell r="H76" t="e">
            <v>#REF!</v>
          </cell>
          <cell r="I76" t="e">
            <v>#REF!</v>
          </cell>
          <cell r="J76" t="e">
            <v>#REF!</v>
          </cell>
          <cell r="K76" t="e">
            <v>#REF!</v>
          </cell>
          <cell r="L76" t="e">
            <v>#REF!</v>
          </cell>
          <cell r="M76" t="e">
            <v>#REF!</v>
          </cell>
          <cell r="N76" t="e">
            <v>#REF!</v>
          </cell>
        </row>
        <row r="77">
          <cell r="A77" t="str">
            <v>GPIO_6</v>
          </cell>
          <cell r="B77" t="str">
            <v>GPIO_6</v>
          </cell>
          <cell r="D77" t="str">
            <v>GPIO</v>
          </cell>
          <cell r="G77" t="str">
            <v>esai1.SCKT</v>
          </cell>
          <cell r="H77" t="str">
            <v>observe_mux.OBSRV_INT_OUT1</v>
          </cell>
          <cell r="I77" t="str">
            <v>i2c3.SDA</v>
          </cell>
          <cell r="J77" t="str">
            <v>ccm.CCM_OUT_0</v>
          </cell>
          <cell r="K77" t="str">
            <v>csu.CSU_INT_DEB</v>
          </cell>
          <cell r="L77" t="str">
            <v>gpio1.GPIO[6]</v>
          </cell>
          <cell r="M77" t="str">
            <v>usdhc2.LCTL</v>
          </cell>
          <cell r="N77" t="str">
            <v>mlb.MLBSIG</v>
          </cell>
        </row>
        <row r="78">
          <cell r="A78" t="str">
            <v>NVCC_GPIO</v>
          </cell>
          <cell r="B78" t="str">
            <v>NVCC_GPIO</v>
          </cell>
          <cell r="D78" t="str">
            <v>GPIO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 t="e">
            <v>#REF!</v>
          </cell>
          <cell r="B79" t="e">
            <v>#REF!</v>
          </cell>
          <cell r="D79" t="e">
            <v>#REF!</v>
          </cell>
          <cell r="G79" t="e">
            <v>#REF!</v>
          </cell>
          <cell r="H79" t="e">
            <v>#REF!</v>
          </cell>
          <cell r="I79" t="e">
            <v>#REF!</v>
          </cell>
          <cell r="J79" t="e">
            <v>#REF!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</row>
        <row r="80">
          <cell r="A80" t="str">
            <v>GPIO_5</v>
          </cell>
          <cell r="B80" t="str">
            <v>GPIO_5</v>
          </cell>
          <cell r="D80" t="str">
            <v>GPIO</v>
          </cell>
          <cell r="G80" t="str">
            <v>esai1.TX2_RX3</v>
          </cell>
          <cell r="H80" t="str">
            <v>observe_mux.OBSRV_INT_OUT4</v>
          </cell>
          <cell r="I80" t="str">
            <v>kpp.ROW[7]</v>
          </cell>
          <cell r="J80" t="str">
            <v>ccm.CLKO</v>
          </cell>
          <cell r="K80" t="str">
            <v>csu.CSU_ALARM_AUT[2]</v>
          </cell>
          <cell r="L80" t="str">
            <v>gpio1.GPIO[5]</v>
          </cell>
          <cell r="M80" t="str">
            <v>i2c3.SCL</v>
          </cell>
          <cell r="N80" t="str">
            <v>simba.EVENTI</v>
          </cell>
        </row>
        <row r="81">
          <cell r="A81" t="e">
            <v>#REF!</v>
          </cell>
          <cell r="B81" t="e">
            <v>#REF!</v>
          </cell>
          <cell r="D81" t="e">
            <v>#REF!</v>
          </cell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</row>
        <row r="82">
          <cell r="A82" t="str">
            <v>GPIO_0</v>
          </cell>
          <cell r="B82" t="str">
            <v>GPIO_0</v>
          </cell>
          <cell r="D82" t="str">
            <v>GPIO</v>
          </cell>
          <cell r="G82" t="str">
            <v>ccm.CLKO</v>
          </cell>
          <cell r="H82">
            <v>0</v>
          </cell>
          <cell r="I82" t="str">
            <v>kpp.COL[5]</v>
          </cell>
          <cell r="J82" t="str">
            <v>asrc.ASRC_EXT_CLK</v>
          </cell>
          <cell r="K82" t="str">
            <v>epit1.EPITO</v>
          </cell>
          <cell r="L82" t="str">
            <v>gpio1.GPIO[0]</v>
          </cell>
          <cell r="M82" t="str">
            <v>usboh3.USBH1_PWR</v>
          </cell>
          <cell r="N82" t="str">
            <v>snvs_hp_wrapper.SNVS_VIO_5</v>
          </cell>
        </row>
        <row r="83">
          <cell r="A83" t="str">
            <v>GPIO_2</v>
          </cell>
          <cell r="B83" t="str">
            <v>GPIO_2</v>
          </cell>
          <cell r="D83" t="str">
            <v>GPIO</v>
          </cell>
          <cell r="G83" t="str">
            <v>esai1.FST</v>
          </cell>
          <cell r="H83" t="str">
            <v>observe_mux.OBSRV_INT_OUT2</v>
          </cell>
          <cell r="I83" t="str">
            <v>kpp.ROW[6]</v>
          </cell>
          <cell r="J83" t="str">
            <v>ccm.CCM_OUT_1</v>
          </cell>
          <cell r="K83" t="str">
            <v>csu.CSU_ALARM_AUT[0]</v>
          </cell>
          <cell r="L83" t="str">
            <v>gpio1.GPIO[2]</v>
          </cell>
          <cell r="M83" t="str">
            <v>usdhc2.WP</v>
          </cell>
          <cell r="N83" t="str">
            <v>mlb.MLBDAT</v>
          </cell>
        </row>
        <row r="84">
          <cell r="A84" t="str">
            <v>NVCC_GPIO</v>
          </cell>
          <cell r="B84" t="str">
            <v>NVCC_GPIO</v>
          </cell>
          <cell r="D84" t="str">
            <v>GPIO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KEY_COL1</v>
          </cell>
          <cell r="B85" t="str">
            <v>KEY_COL1</v>
          </cell>
          <cell r="D85" t="str">
            <v>GPIO</v>
          </cell>
          <cell r="G85" t="str">
            <v>ecspi1.MISO</v>
          </cell>
          <cell r="H85" t="str">
            <v>enet.MDIO</v>
          </cell>
          <cell r="I85" t="str">
            <v>audmux.AUD5_TXFS</v>
          </cell>
          <cell r="J85" t="str">
            <v>kpp.COL[1]</v>
          </cell>
          <cell r="K85" t="str">
            <v>uart5.TXD_MUX</v>
          </cell>
          <cell r="L85" t="str">
            <v>gpio4.GPIO[8]</v>
          </cell>
          <cell r="M85" t="str">
            <v>usdhc1.VSELECT</v>
          </cell>
          <cell r="N85" t="str">
            <v>pl301_sim_mx6dl_per1.HADDR[1]</v>
          </cell>
        </row>
        <row r="86">
          <cell r="A86" t="str">
            <v>KEY_COL4</v>
          </cell>
          <cell r="B86" t="str">
            <v>KEY_COL4</v>
          </cell>
          <cell r="D86" t="str">
            <v>GPIO</v>
          </cell>
          <cell r="G86" t="str">
            <v>can2.TXCAN</v>
          </cell>
          <cell r="H86" t="str">
            <v>ipu1.SISG[4]</v>
          </cell>
          <cell r="I86" t="str">
            <v>usboh3.USBOTG_OC</v>
          </cell>
          <cell r="J86" t="str">
            <v>kpp.COL[4]</v>
          </cell>
          <cell r="K86" t="str">
            <v>uart5.RTS</v>
          </cell>
          <cell r="L86" t="str">
            <v>gpio4.GPIO[14]</v>
          </cell>
          <cell r="M86" t="str">
            <v>mmdc.MMDC_DEBUG[49]</v>
          </cell>
          <cell r="N86" t="str">
            <v>pl301_sim_mx6dl_per1.HADDR[7]</v>
          </cell>
        </row>
        <row r="87">
          <cell r="A87" t="str">
            <v>NVCC_GPIO</v>
          </cell>
          <cell r="B87" t="str">
            <v>NVCC_GPIO</v>
          </cell>
          <cell r="D87" t="str">
            <v>GPIO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 t="str">
            <v>KEY_ROW1</v>
          </cell>
          <cell r="B88" t="str">
            <v>KEY_ROW1</v>
          </cell>
          <cell r="D88" t="str">
            <v>GPIO</v>
          </cell>
          <cell r="G88" t="str">
            <v>ecspi1.SS0</v>
          </cell>
          <cell r="H88" t="str">
            <v>enet.COL</v>
          </cell>
          <cell r="I88" t="str">
            <v>audmux.AUD5_RXD</v>
          </cell>
          <cell r="J88" t="str">
            <v>kpp.ROW[1]</v>
          </cell>
          <cell r="K88" t="str">
            <v>uart5.RXD_MUX</v>
          </cell>
          <cell r="L88" t="str">
            <v>gpio4.GPIO[9]</v>
          </cell>
          <cell r="M88" t="str">
            <v>usdhc2.VSELECT</v>
          </cell>
          <cell r="N88" t="str">
            <v>pl301_sim_mx6dl_per1.HADDR[2]</v>
          </cell>
        </row>
        <row r="89">
          <cell r="A89" t="str">
            <v>KEY_ROW3</v>
          </cell>
          <cell r="B89" t="str">
            <v>KEY_ROW3</v>
          </cell>
          <cell r="D89" t="str">
            <v>GPIO</v>
          </cell>
          <cell r="G89" t="str">
            <v>osc32k.32K_OUT</v>
          </cell>
          <cell r="H89" t="str">
            <v>asrc.ASRC_EXT_CLK</v>
          </cell>
          <cell r="I89" t="str">
            <v>hdmi_tx.DDC_SDA</v>
          </cell>
          <cell r="J89" t="str">
            <v>kpp.ROW[3]</v>
          </cell>
          <cell r="K89" t="str">
            <v>i2c2.SDA</v>
          </cell>
          <cell r="L89" t="str">
            <v>gpio4.GPIO[13]</v>
          </cell>
          <cell r="M89" t="str">
            <v>usdhc1.VSELECT</v>
          </cell>
          <cell r="N89" t="str">
            <v>pl301_sim_mx6dl_per1.HADDR[6]</v>
          </cell>
        </row>
        <row r="90">
          <cell r="A90" t="e">
            <v>#REF!</v>
          </cell>
          <cell r="B90" t="e">
            <v>#REF!</v>
          </cell>
          <cell r="D90" t="e">
            <v>#REF!</v>
          </cell>
          <cell r="G90" t="e">
            <v>#REF!</v>
          </cell>
          <cell r="H90" t="e">
            <v>#REF!</v>
          </cell>
          <cell r="I90" t="e">
            <v>#REF!</v>
          </cell>
          <cell r="J90" t="e">
            <v>#REF!</v>
          </cell>
          <cell r="K90" t="e">
            <v>#REF!</v>
          </cell>
          <cell r="L90" t="e">
            <v>#REF!</v>
          </cell>
          <cell r="M90" t="e">
            <v>#REF!</v>
          </cell>
          <cell r="N90" t="e">
            <v>#REF!</v>
          </cell>
        </row>
        <row r="91">
          <cell r="A91">
            <v>0</v>
          </cell>
          <cell r="B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 t="e">
            <v>#REF!</v>
          </cell>
          <cell r="B92" t="e">
            <v>#REF!</v>
          </cell>
          <cell r="D92" t="e">
            <v>#REF!</v>
          </cell>
          <cell r="G92" t="e">
            <v>#REF!</v>
          </cell>
          <cell r="H92" t="e">
            <v>#REF!</v>
          </cell>
          <cell r="I92" t="e">
            <v>#REF!</v>
          </cell>
          <cell r="J92" t="e">
            <v>#REF!</v>
          </cell>
          <cell r="K92" t="e">
            <v>#REF!</v>
          </cell>
          <cell r="L92" t="e">
            <v>#REF!</v>
          </cell>
          <cell r="M92" t="e">
            <v>#REF!</v>
          </cell>
          <cell r="N92" t="e">
            <v>#REF!</v>
          </cell>
        </row>
        <row r="93">
          <cell r="A93" t="e">
            <v>#REF!</v>
          </cell>
          <cell r="B93" t="e">
            <v>#REF!</v>
          </cell>
          <cell r="D93" t="e">
            <v>#REF!</v>
          </cell>
          <cell r="G93" t="e">
            <v>#REF!</v>
          </cell>
          <cell r="H93" t="e">
            <v>#REF!</v>
          </cell>
          <cell r="I93" t="e">
            <v>#REF!</v>
          </cell>
          <cell r="J93" t="e">
            <v>#REF!</v>
          </cell>
          <cell r="K93" t="e">
            <v>#REF!</v>
          </cell>
          <cell r="L93" t="e">
            <v>#REF!</v>
          </cell>
          <cell r="M93" t="e">
            <v>#REF!</v>
          </cell>
          <cell r="N93" t="e">
            <v>#REF!</v>
          </cell>
        </row>
        <row r="94">
          <cell r="A94" t="str">
            <v>LVDS0_TX1_P</v>
          </cell>
          <cell r="B94" t="str">
            <v>LVDS0_TX1_P</v>
          </cell>
          <cell r="D94" t="str">
            <v>LVDS</v>
          </cell>
          <cell r="G94" t="str">
            <v>ldb.LVDS0_TX1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 t="str">
            <v>NVCC_LVDS</v>
          </cell>
          <cell r="B95" t="str">
            <v>NVCC_LVDS</v>
          </cell>
          <cell r="D95" t="str">
            <v>LVDS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 t="e">
            <v>#REF!</v>
          </cell>
          <cell r="B96" t="e">
            <v>#REF!</v>
          </cell>
          <cell r="D96" t="e">
            <v>#REF!</v>
          </cell>
          <cell r="G96" t="e">
            <v>#REF!</v>
          </cell>
          <cell r="H96" t="e">
            <v>#REF!</v>
          </cell>
          <cell r="I96" t="e">
            <v>#REF!</v>
          </cell>
          <cell r="J96" t="e">
            <v>#REF!</v>
          </cell>
          <cell r="K96" t="e">
            <v>#REF!</v>
          </cell>
          <cell r="L96" t="e">
            <v>#REF!</v>
          </cell>
          <cell r="M96" t="e">
            <v>#REF!</v>
          </cell>
          <cell r="N96" t="e">
            <v>#REF!</v>
          </cell>
        </row>
        <row r="97">
          <cell r="A97" t="str">
            <v>LVDS0_CLK_N</v>
          </cell>
          <cell r="B97" t="str">
            <v>LVDS0_CLK_N</v>
          </cell>
          <cell r="D97" t="str">
            <v>LVDS</v>
          </cell>
          <cell r="G97" t="str">
            <v>.padn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A98" t="str">
            <v>LVDS0_TX3_P</v>
          </cell>
          <cell r="B98" t="str">
            <v>LVDS0_TX3_P</v>
          </cell>
          <cell r="D98" t="str">
            <v>LVDS</v>
          </cell>
          <cell r="G98" t="str">
            <v>ldb.LVDS0_TX3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A99">
            <v>0</v>
          </cell>
          <cell r="B99">
            <v>0</v>
          </cell>
          <cell r="D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 t="e">
            <v>#REF!</v>
          </cell>
          <cell r="B100" t="e">
            <v>#REF!</v>
          </cell>
          <cell r="D100" t="e">
            <v>#REF!</v>
          </cell>
          <cell r="G100" t="e">
            <v>#REF!</v>
          </cell>
          <cell r="H100" t="e">
            <v>#REF!</v>
          </cell>
          <cell r="I100" t="e">
            <v>#REF!</v>
          </cell>
          <cell r="J100" t="e">
            <v>#REF!</v>
          </cell>
          <cell r="K100" t="e">
            <v>#REF!</v>
          </cell>
          <cell r="L100" t="e">
            <v>#REF!</v>
          </cell>
          <cell r="M100" t="e">
            <v>#REF!</v>
          </cell>
          <cell r="N100" t="e">
            <v>#REF!</v>
          </cell>
        </row>
        <row r="101">
          <cell r="A101" t="e">
            <v>#REF!</v>
          </cell>
          <cell r="B101" t="e">
            <v>#REF!</v>
          </cell>
          <cell r="D101" t="e">
            <v>#REF!</v>
          </cell>
          <cell r="G101" t="e">
            <v>#REF!</v>
          </cell>
          <cell r="H101" t="e">
            <v>#REF!</v>
          </cell>
          <cell r="I101" t="e">
            <v>#REF!</v>
          </cell>
          <cell r="J101" t="e">
            <v>#REF!</v>
          </cell>
          <cell r="K101" t="e">
            <v>#REF!</v>
          </cell>
          <cell r="L101" t="e">
            <v>#REF!</v>
          </cell>
          <cell r="M101" t="e">
            <v>#REF!</v>
          </cell>
          <cell r="N101" t="e">
            <v>#REF!</v>
          </cell>
        </row>
        <row r="102">
          <cell r="A102" t="str">
            <v>LVDS1_TX0_P</v>
          </cell>
          <cell r="B102" t="str">
            <v>LVDS1_TX0_P</v>
          </cell>
          <cell r="D102" t="str">
            <v>LVDS</v>
          </cell>
          <cell r="G102" t="str">
            <v>ldb.LVDS1_TX0</v>
          </cell>
          <cell r="H102" t="e">
            <v>#REF!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A103" t="str">
            <v>GPIO_4</v>
          </cell>
          <cell r="B103" t="str">
            <v>GPIO_4</v>
          </cell>
          <cell r="D103" t="str">
            <v>GPIO</v>
          </cell>
          <cell r="G103" t="str">
            <v>esai1.HCKT</v>
          </cell>
          <cell r="H103">
            <v>0</v>
          </cell>
          <cell r="I103" t="str">
            <v>kpp.COL[7]</v>
          </cell>
          <cell r="J103" t="str">
            <v>ccm.CCM_OUT_2</v>
          </cell>
          <cell r="K103" t="str">
            <v>csu.CSU_ALARM_AUT[1]</v>
          </cell>
          <cell r="L103" t="str">
            <v>gpio1.GPIO[4]</v>
          </cell>
          <cell r="M103" t="str">
            <v>usdhc2.CD</v>
          </cell>
          <cell r="N103" t="str">
            <v>ocotp_ctrl_wrapper.FUSE_LATCHED</v>
          </cell>
        </row>
        <row r="104">
          <cell r="A104" t="str">
            <v>LVDS1_TX1_P</v>
          </cell>
          <cell r="B104" t="str">
            <v>LVDS1_TX1_P</v>
          </cell>
          <cell r="D104" t="str">
            <v>LVDS</v>
          </cell>
          <cell r="G104" t="str">
            <v>ldb.LVDS1_TX1</v>
          </cell>
          <cell r="H104" t="str">
            <v>observe_mux.OBSRV_INT_OUT3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 t="str">
            <v>NVCC_LVDS</v>
          </cell>
          <cell r="B105" t="str">
            <v>NVCC_LVDS</v>
          </cell>
          <cell r="D105" t="str">
            <v>LVDS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 t="str">
            <v>LVDS1_TX2_P</v>
          </cell>
          <cell r="B106" t="str">
            <v>LVDS1_TX2_P</v>
          </cell>
          <cell r="D106" t="str">
            <v>LVDS</v>
          </cell>
          <cell r="G106" t="str">
            <v>ldb.LVDS1_TX2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 t="str">
            <v>LVDS1_TX1_N</v>
          </cell>
          <cell r="B107" t="str">
            <v>LVDS1_TX1_N</v>
          </cell>
          <cell r="D107" t="str">
            <v>LVDS</v>
          </cell>
          <cell r="G107" t="str">
            <v>.padn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 t="str">
            <v>LVDS1_TX3_P</v>
          </cell>
          <cell r="B108" t="str">
            <v>LVDS1_TX3_P</v>
          </cell>
          <cell r="D108" t="str">
            <v>LVDS</v>
          </cell>
          <cell r="G108" t="str">
            <v>ldb.LVDS1_TX3</v>
          </cell>
          <cell r="H108" t="e">
            <v>#REF!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A109" t="str">
            <v>LVDS1_TX2_N</v>
          </cell>
          <cell r="B109" t="str">
            <v>LVDS1_TX2_N</v>
          </cell>
          <cell r="D109" t="str">
            <v>LVDS</v>
          </cell>
          <cell r="G109" t="str">
            <v>.padn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 t="str">
            <v>LVDS1_TX3_N</v>
          </cell>
          <cell r="B110" t="str">
            <v>LVDS1_TX3_N</v>
          </cell>
          <cell r="D110" t="str">
            <v>LVDS</v>
          </cell>
          <cell r="G110" t="str">
            <v>.padn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 t="str">
            <v>LVDS1_CLK_P</v>
          </cell>
          <cell r="B111" t="str">
            <v>LVDS1_CLK_P</v>
          </cell>
          <cell r="D111" t="str">
            <v>LVDS</v>
          </cell>
          <cell r="G111" t="str">
            <v>ldb.LVDS1_CLK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 t="str">
            <v>LVDS1_CLK_N</v>
          </cell>
          <cell r="B112" t="str">
            <v>LVDS1_CLK_N</v>
          </cell>
          <cell r="D112" t="str">
            <v>LVDS</v>
          </cell>
          <cell r="G112" t="str">
            <v>.padn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>
            <v>0</v>
          </cell>
          <cell r="B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A114" t="str">
            <v>DRAM_D4</v>
          </cell>
          <cell r="B114" t="str">
            <v>DRAM_D4</v>
          </cell>
          <cell r="D114" t="str">
            <v>DRAM</v>
          </cell>
          <cell r="G114" t="str">
            <v>mmdc.DRAM_D[4]</v>
          </cell>
          <cell r="H114" t="e">
            <v>#REF!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 t="str">
            <v>DRAM_D0</v>
          </cell>
          <cell r="B115" t="str">
            <v>DRAM_D0</v>
          </cell>
          <cell r="D115" t="str">
            <v>DRAM</v>
          </cell>
          <cell r="G115" t="str">
            <v>mmdc.DRAM_D[0]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A116" t="str">
            <v>DRAM_D1</v>
          </cell>
          <cell r="B116" t="str">
            <v>DRAM_D1</v>
          </cell>
          <cell r="D116" t="str">
            <v>DRAM</v>
          </cell>
          <cell r="G116" t="str">
            <v>mmdc.DRAM_D[1]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A117" t="str">
            <v>NVCC_DRAM</v>
          </cell>
          <cell r="B117" t="str">
            <v>NVCC_DRAM</v>
          </cell>
          <cell r="D117" t="str">
            <v>DRAM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>
            <v>0</v>
          </cell>
          <cell r="B118">
            <v>0</v>
          </cell>
          <cell r="D118" t="str">
            <v>DRAM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DRAM_SDQS0_B</v>
          </cell>
          <cell r="B119" t="str">
            <v>DRAM_SDQS0_B</v>
          </cell>
          <cell r="D119" t="str">
            <v>DRAM</v>
          </cell>
          <cell r="G119" t="str">
            <v>.padn</v>
          </cell>
          <cell r="H119" t="e">
            <v>#REF!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 t="str">
            <v>DRAM_SDQS0</v>
          </cell>
          <cell r="B120" t="str">
            <v>DRAM_SDQS0</v>
          </cell>
          <cell r="D120" t="str">
            <v>DRAM</v>
          </cell>
          <cell r="G120" t="str">
            <v>mmdc.DRAM_SDQS[0]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e">
            <v>#REF!</v>
          </cell>
          <cell r="B121" t="e">
            <v>#REF!</v>
          </cell>
          <cell r="D121" t="e">
            <v>#REF!</v>
          </cell>
          <cell r="G121" t="e">
            <v>#REF!</v>
          </cell>
          <cell r="H121">
            <v>0</v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M121" t="e">
            <v>#REF!</v>
          </cell>
          <cell r="N121" t="e">
            <v>#REF!</v>
          </cell>
        </row>
        <row r="122">
          <cell r="A122" t="str">
            <v>DRAM_DQM0</v>
          </cell>
          <cell r="B122" t="str">
            <v>DRAM_DQM0</v>
          </cell>
          <cell r="D122" t="str">
            <v>DRAM</v>
          </cell>
          <cell r="G122" t="str">
            <v>mmdc.DRAM_DQM[0]</v>
          </cell>
          <cell r="H122" t="e">
            <v>#REF!</v>
          </cell>
          <cell r="I122" t="e">
            <v>#REF!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 t="str">
            <v>NVCC_DRAM</v>
          </cell>
          <cell r="B123" t="str">
            <v>NVCC_DRAM</v>
          </cell>
          <cell r="D123" t="str">
            <v>DRAM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 t="str">
            <v>DRAM_D2</v>
          </cell>
          <cell r="B124" t="str">
            <v>DRAM_D2</v>
          </cell>
          <cell r="D124" t="str">
            <v>DRAM</v>
          </cell>
          <cell r="G124" t="str">
            <v>mmdc.DRAM_D[2]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A125" t="str">
            <v>NVCC_DRAM2P5</v>
          </cell>
          <cell r="B125" t="str">
            <v>NVCC_DRAM2P5</v>
          </cell>
          <cell r="D125" t="str">
            <v>DRAM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A126" t="str">
            <v>DRAM_D7</v>
          </cell>
          <cell r="B126" t="str">
            <v>DRAM_D7</v>
          </cell>
          <cell r="D126" t="str">
            <v>DRAM</v>
          </cell>
          <cell r="G126" t="str">
            <v>mmdc.DRAM_D[7]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A127" t="str">
            <v>NVCC_DRAM</v>
          </cell>
          <cell r="B127" t="str">
            <v>NVCC_DRAM</v>
          </cell>
          <cell r="D127" t="str">
            <v>DRAM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 t="e">
            <v>#REF!</v>
          </cell>
          <cell r="B128" t="e">
            <v>#REF!</v>
          </cell>
          <cell r="D128" t="e">
            <v>#REF!</v>
          </cell>
          <cell r="G128" t="e">
            <v>#REF!</v>
          </cell>
          <cell r="H128" t="e">
            <v>#REF!</v>
          </cell>
          <cell r="I128" t="e">
            <v>#REF!</v>
          </cell>
          <cell r="J128" t="e">
            <v>#REF!</v>
          </cell>
          <cell r="K128" t="e">
            <v>#REF!</v>
          </cell>
          <cell r="L128" t="e">
            <v>#REF!</v>
          </cell>
          <cell r="M128" t="e">
            <v>#REF!</v>
          </cell>
          <cell r="N128" t="e">
            <v>#REF!</v>
          </cell>
        </row>
        <row r="129">
          <cell r="A129" t="str">
            <v>DRAM_D3</v>
          </cell>
          <cell r="B129" t="str">
            <v>DRAM_D3</v>
          </cell>
          <cell r="D129" t="str">
            <v>DRAM</v>
          </cell>
          <cell r="G129" t="str">
            <v>mmdc.DRAM_D[3]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DRAM_D6</v>
          </cell>
          <cell r="B130" t="str">
            <v>DRAM_D6</v>
          </cell>
          <cell r="D130" t="str">
            <v>DRAM</v>
          </cell>
          <cell r="G130" t="str">
            <v>mmdc.DRAM_D[6]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 t="str">
            <v>DRAM_RESET</v>
          </cell>
          <cell r="B131" t="str">
            <v>DRAM_RESET</v>
          </cell>
          <cell r="D131" t="str">
            <v>DRAM</v>
          </cell>
          <cell r="G131" t="str">
            <v>mmdc.DRAM_RESET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A132" t="str">
            <v>DRAM_D13</v>
          </cell>
          <cell r="B132" t="str">
            <v>DRAM_D13</v>
          </cell>
          <cell r="D132" t="str">
            <v>DRAM</v>
          </cell>
          <cell r="G132" t="str">
            <v>mmdc.DRAM_D[13]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 t="str">
            <v>DRAM_D12</v>
          </cell>
          <cell r="B133" t="str">
            <v>DRAM_D12</v>
          </cell>
          <cell r="D133" t="str">
            <v>DRAM</v>
          </cell>
          <cell r="G133" t="str">
            <v>mmdc.DRAM_D[12]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A134" t="str">
            <v>DRAM_D8</v>
          </cell>
          <cell r="B134" t="str">
            <v>DRAM_D8</v>
          </cell>
          <cell r="D134" t="str">
            <v>DRAM</v>
          </cell>
          <cell r="G134" t="str">
            <v>mmdc.DRAM_D[8]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 t="str">
            <v>NVCC_DRAM</v>
          </cell>
          <cell r="B135" t="str">
            <v>NVCC_DRAM</v>
          </cell>
          <cell r="D135" t="str">
            <v>DRAM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A136" t="str">
            <v>DRAM_D9</v>
          </cell>
          <cell r="B136" t="str">
            <v>DRAM_D9</v>
          </cell>
          <cell r="D136" t="str">
            <v>DRAM</v>
          </cell>
          <cell r="G136" t="str">
            <v>mmdc.DRAM_D[9]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 t="str">
            <v>DRAM_DQM1</v>
          </cell>
          <cell r="B137" t="str">
            <v>DRAM_DQM1</v>
          </cell>
          <cell r="D137" t="str">
            <v>DRAM</v>
          </cell>
          <cell r="G137" t="str">
            <v>mmdc.DRAM_DQM[1]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 t="str">
            <v>DRAM_D10</v>
          </cell>
          <cell r="B138" t="str">
            <v>DRAM_D10</v>
          </cell>
          <cell r="D138" t="str">
            <v>DRAM</v>
          </cell>
          <cell r="G138" t="str">
            <v>mmdc.DRAM_D[10]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>
            <v>0</v>
          </cell>
          <cell r="B139">
            <v>0</v>
          </cell>
          <cell r="D139" t="str">
            <v>DRAM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 t="str">
            <v>DRAM_SDQS1</v>
          </cell>
          <cell r="B140" t="str">
            <v>DRAM_SDQS1</v>
          </cell>
          <cell r="D140" t="str">
            <v>DRAM</v>
          </cell>
          <cell r="G140" t="str">
            <v>mmdc.DRAM_SDQS[1]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 t="e">
            <v>#REF!</v>
          </cell>
          <cell r="B141" t="e">
            <v>#REF!</v>
          </cell>
          <cell r="D141" t="e">
            <v>#REF!</v>
          </cell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</row>
        <row r="142">
          <cell r="A142" t="str">
            <v>DRAM_SDQS1_B</v>
          </cell>
          <cell r="B142" t="str">
            <v>DRAM_SDQS1_B</v>
          </cell>
          <cell r="D142" t="str">
            <v>DRAM</v>
          </cell>
          <cell r="G142" t="str">
            <v>.padn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A143" t="str">
            <v>DRAM_D14</v>
          </cell>
          <cell r="B143" t="str">
            <v>DRAM_D14</v>
          </cell>
          <cell r="D143" t="str">
            <v>DRAM</v>
          </cell>
          <cell r="G143" t="str">
            <v>mmdc.DRAM_D[14]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 t="str">
            <v>DRAM_D15</v>
          </cell>
          <cell r="B144" t="str">
            <v>DRAM_D15</v>
          </cell>
          <cell r="D144" t="str">
            <v>DRAM</v>
          </cell>
          <cell r="G144" t="str">
            <v>mmdc.DRAM_D[15]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A145" t="e">
            <v>#REF!</v>
          </cell>
          <cell r="B145" t="e">
            <v>#REF!</v>
          </cell>
          <cell r="D145" t="e">
            <v>#REF!</v>
          </cell>
          <cell r="G145" t="e">
            <v>#REF!</v>
          </cell>
          <cell r="H145" t="e">
            <v>#REF!</v>
          </cell>
          <cell r="I145" t="e">
            <v>#REF!</v>
          </cell>
          <cell r="J145" t="e">
            <v>#REF!</v>
          </cell>
          <cell r="K145" t="e">
            <v>#REF!</v>
          </cell>
          <cell r="L145" t="e">
            <v>#REF!</v>
          </cell>
          <cell r="M145" t="e">
            <v>#REF!</v>
          </cell>
          <cell r="N145" t="e">
            <v>#REF!</v>
          </cell>
        </row>
        <row r="146">
          <cell r="A146" t="e">
            <v>#REF!</v>
          </cell>
          <cell r="B146" t="e">
            <v>#REF!</v>
          </cell>
          <cell r="D146" t="e">
            <v>#REF!</v>
          </cell>
          <cell r="G146" t="e">
            <v>#REF!</v>
          </cell>
          <cell r="H146" t="e">
            <v>#REF!</v>
          </cell>
          <cell r="I146" t="e">
            <v>#REF!</v>
          </cell>
          <cell r="J146" t="e">
            <v>#REF!</v>
          </cell>
          <cell r="K146" t="e">
            <v>#REF!</v>
          </cell>
          <cell r="L146" t="e">
            <v>#REF!</v>
          </cell>
          <cell r="M146" t="e">
            <v>#REF!</v>
          </cell>
          <cell r="N146" t="e">
            <v>#REF!</v>
          </cell>
        </row>
        <row r="147">
          <cell r="A147" t="e">
            <v>#REF!</v>
          </cell>
          <cell r="B147" t="e">
            <v>#REF!</v>
          </cell>
          <cell r="D147" t="e">
            <v>#REF!</v>
          </cell>
          <cell r="G147" t="e">
            <v>#REF!</v>
          </cell>
          <cell r="H147" t="e">
            <v>#REF!</v>
          </cell>
          <cell r="I147" t="e">
            <v>#REF!</v>
          </cell>
          <cell r="J147" t="e">
            <v>#REF!</v>
          </cell>
          <cell r="K147" t="e">
            <v>#REF!</v>
          </cell>
          <cell r="L147" t="e">
            <v>#REF!</v>
          </cell>
          <cell r="M147" t="e">
            <v>#REF!</v>
          </cell>
          <cell r="N147" t="e">
            <v>#REF!</v>
          </cell>
        </row>
        <row r="148">
          <cell r="A148" t="e">
            <v>#REF!</v>
          </cell>
          <cell r="B148" t="e">
            <v>#REF!</v>
          </cell>
          <cell r="D148" t="e">
            <v>#REF!</v>
          </cell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</row>
        <row r="149">
          <cell r="A149" t="e">
            <v>#REF!</v>
          </cell>
          <cell r="B149" t="e">
            <v>#REF!</v>
          </cell>
          <cell r="D149" t="e">
            <v>#REF!</v>
          </cell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</row>
        <row r="150">
          <cell r="A150" t="e">
            <v>#REF!</v>
          </cell>
          <cell r="B150" t="e">
            <v>#REF!</v>
          </cell>
          <cell r="D150" t="e">
            <v>#REF!</v>
          </cell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</row>
        <row r="151">
          <cell r="A151" t="e">
            <v>#REF!</v>
          </cell>
          <cell r="B151" t="e">
            <v>#REF!</v>
          </cell>
          <cell r="D151" t="e">
            <v>#REF!</v>
          </cell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</row>
        <row r="152">
          <cell r="A152" t="e">
            <v>#REF!</v>
          </cell>
          <cell r="B152" t="e">
            <v>#REF!</v>
          </cell>
          <cell r="D152" t="e">
            <v>#REF!</v>
          </cell>
          <cell r="G152" t="e">
            <v>#REF!</v>
          </cell>
          <cell r="H152" t="e">
            <v>#REF!</v>
          </cell>
          <cell r="I152" t="e">
            <v>#REF!</v>
          </cell>
          <cell r="J152" t="e">
            <v>#REF!</v>
          </cell>
          <cell r="K152" t="e">
            <v>#REF!</v>
          </cell>
          <cell r="L152" t="e">
            <v>#REF!</v>
          </cell>
          <cell r="M152" t="e">
            <v>#REF!</v>
          </cell>
          <cell r="N152" t="e">
            <v>#REF!</v>
          </cell>
        </row>
        <row r="153">
          <cell r="A153" t="e">
            <v>#REF!</v>
          </cell>
          <cell r="B153" t="e">
            <v>#REF!</v>
          </cell>
          <cell r="D153" t="e">
            <v>#REF!</v>
          </cell>
          <cell r="G153" t="e">
            <v>#REF!</v>
          </cell>
          <cell r="H153" t="e">
            <v>#REF!</v>
          </cell>
          <cell r="I153" t="e">
            <v>#REF!</v>
          </cell>
          <cell r="J153" t="e">
            <v>#REF!</v>
          </cell>
          <cell r="K153" t="e">
            <v>#REF!</v>
          </cell>
          <cell r="L153" t="e">
            <v>#REF!</v>
          </cell>
          <cell r="M153" t="e">
            <v>#REF!</v>
          </cell>
          <cell r="N153" t="e">
            <v>#REF!</v>
          </cell>
        </row>
        <row r="154">
          <cell r="A154" t="e">
            <v>#REF!</v>
          </cell>
          <cell r="B154" t="e">
            <v>#REF!</v>
          </cell>
          <cell r="D154" t="e">
            <v>#REF!</v>
          </cell>
          <cell r="G154" t="e">
            <v>#REF!</v>
          </cell>
          <cell r="H154" t="e">
            <v>#REF!</v>
          </cell>
          <cell r="I154" t="e">
            <v>#REF!</v>
          </cell>
          <cell r="J154" t="e">
            <v>#REF!</v>
          </cell>
          <cell r="K154" t="e">
            <v>#REF!</v>
          </cell>
          <cell r="L154" t="e">
            <v>#REF!</v>
          </cell>
          <cell r="M154" t="e">
            <v>#REF!</v>
          </cell>
          <cell r="N154" t="e">
            <v>#REF!</v>
          </cell>
        </row>
        <row r="155">
          <cell r="A155" t="e">
            <v>#REF!</v>
          </cell>
          <cell r="B155" t="e">
            <v>#REF!</v>
          </cell>
          <cell r="D155" t="e">
            <v>#REF!</v>
          </cell>
          <cell r="G155" t="e">
            <v>#REF!</v>
          </cell>
          <cell r="H155" t="e">
            <v>#REF!</v>
          </cell>
          <cell r="I155" t="e">
            <v>#REF!</v>
          </cell>
          <cell r="J155" t="e">
            <v>#REF!</v>
          </cell>
          <cell r="K155" t="e">
            <v>#REF!</v>
          </cell>
          <cell r="L155" t="e">
            <v>#REF!</v>
          </cell>
          <cell r="M155" t="e">
            <v>#REF!</v>
          </cell>
          <cell r="N155" t="e">
            <v>#REF!</v>
          </cell>
        </row>
        <row r="156">
          <cell r="A156" t="e">
            <v>#REF!</v>
          </cell>
          <cell r="B156" t="e">
            <v>#REF!</v>
          </cell>
          <cell r="D156" t="e">
            <v>#REF!</v>
          </cell>
          <cell r="G156" t="e">
            <v>#REF!</v>
          </cell>
          <cell r="H156" t="e">
            <v>#REF!</v>
          </cell>
          <cell r="I156" t="e">
            <v>#REF!</v>
          </cell>
          <cell r="J156" t="e">
            <v>#REF!</v>
          </cell>
          <cell r="K156" t="e">
            <v>#REF!</v>
          </cell>
          <cell r="L156" t="e">
            <v>#REF!</v>
          </cell>
          <cell r="M156" t="e">
            <v>#REF!</v>
          </cell>
          <cell r="N156" t="e">
            <v>#REF!</v>
          </cell>
        </row>
        <row r="157">
          <cell r="A157" t="e">
            <v>#REF!</v>
          </cell>
          <cell r="B157" t="e">
            <v>#REF!</v>
          </cell>
          <cell r="D157" t="e">
            <v>#REF!</v>
          </cell>
          <cell r="G157" t="e">
            <v>#REF!</v>
          </cell>
          <cell r="H157" t="e">
            <v>#REF!</v>
          </cell>
          <cell r="I157" t="e">
            <v>#REF!</v>
          </cell>
          <cell r="J157" t="e">
            <v>#REF!</v>
          </cell>
          <cell r="K157" t="e">
            <v>#REF!</v>
          </cell>
          <cell r="L157" t="e">
            <v>#REF!</v>
          </cell>
          <cell r="M157" t="e">
            <v>#REF!</v>
          </cell>
          <cell r="N157" t="e">
            <v>#REF!</v>
          </cell>
        </row>
        <row r="158">
          <cell r="A158" t="e">
            <v>#REF!</v>
          </cell>
          <cell r="B158" t="e">
            <v>#REF!</v>
          </cell>
          <cell r="D158" t="e">
            <v>#REF!</v>
          </cell>
          <cell r="G158" t="e">
            <v>#REF!</v>
          </cell>
          <cell r="H158" t="e">
            <v>#REF!</v>
          </cell>
          <cell r="I158" t="e">
            <v>#REF!</v>
          </cell>
          <cell r="J158" t="e">
            <v>#REF!</v>
          </cell>
          <cell r="K158" t="e">
            <v>#REF!</v>
          </cell>
          <cell r="L158" t="e">
            <v>#REF!</v>
          </cell>
          <cell r="M158" t="e">
            <v>#REF!</v>
          </cell>
          <cell r="N158" t="e">
            <v>#REF!</v>
          </cell>
        </row>
        <row r="159">
          <cell r="A159" t="e">
            <v>#REF!</v>
          </cell>
          <cell r="B159" t="e">
            <v>#REF!</v>
          </cell>
          <cell r="D159" t="e">
            <v>#REF!</v>
          </cell>
          <cell r="G159" t="e">
            <v>#REF!</v>
          </cell>
          <cell r="H159" t="e">
            <v>#REF!</v>
          </cell>
          <cell r="I159" t="e">
            <v>#REF!</v>
          </cell>
          <cell r="J159" t="e">
            <v>#REF!</v>
          </cell>
          <cell r="K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</row>
        <row r="160">
          <cell r="A160" t="e">
            <v>#REF!</v>
          </cell>
          <cell r="B160" t="e">
            <v>#REF!</v>
          </cell>
          <cell r="D160" t="e">
            <v>#REF!</v>
          </cell>
          <cell r="G160" t="e">
            <v>#REF!</v>
          </cell>
          <cell r="H160" t="e">
            <v>#REF!</v>
          </cell>
          <cell r="I160" t="e">
            <v>#REF!</v>
          </cell>
          <cell r="J160" t="e">
            <v>#REF!</v>
          </cell>
          <cell r="K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</row>
        <row r="161">
          <cell r="A161" t="e">
            <v>#REF!</v>
          </cell>
          <cell r="B161" t="e">
            <v>#REF!</v>
          </cell>
          <cell r="D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</row>
        <row r="162">
          <cell r="A162" t="e">
            <v>#REF!</v>
          </cell>
          <cell r="B162" t="e">
            <v>#REF!</v>
          </cell>
          <cell r="D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</row>
        <row r="163">
          <cell r="A163" t="e">
            <v>#REF!</v>
          </cell>
          <cell r="B163" t="e">
            <v>#REF!</v>
          </cell>
          <cell r="D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</row>
        <row r="164">
          <cell r="A164" t="e">
            <v>#REF!</v>
          </cell>
          <cell r="B164" t="e">
            <v>#REF!</v>
          </cell>
          <cell r="D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</row>
        <row r="165">
          <cell r="A165" t="e">
            <v>#REF!</v>
          </cell>
          <cell r="B165" t="e">
            <v>#REF!</v>
          </cell>
          <cell r="D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</row>
        <row r="166">
          <cell r="A166" t="e">
            <v>#REF!</v>
          </cell>
          <cell r="B166" t="e">
            <v>#REF!</v>
          </cell>
          <cell r="D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</row>
        <row r="167">
          <cell r="A167" t="e">
            <v>#REF!</v>
          </cell>
          <cell r="B167" t="e">
            <v>#REF!</v>
          </cell>
          <cell r="D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</row>
        <row r="168">
          <cell r="A168" t="e">
            <v>#REF!</v>
          </cell>
          <cell r="B168" t="e">
            <v>#REF!</v>
          </cell>
          <cell r="D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M168" t="e">
            <v>#REF!</v>
          </cell>
          <cell r="N168" t="e">
            <v>#REF!</v>
          </cell>
        </row>
        <row r="169">
          <cell r="A169" t="e">
            <v>#REF!</v>
          </cell>
          <cell r="B169" t="e">
            <v>#REF!</v>
          </cell>
          <cell r="D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</row>
        <row r="170">
          <cell r="A170" t="e">
            <v>#REF!</v>
          </cell>
          <cell r="B170" t="e">
            <v>#REF!</v>
          </cell>
          <cell r="D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</row>
        <row r="171">
          <cell r="A171" t="e">
            <v>#REF!</v>
          </cell>
          <cell r="B171" t="e">
            <v>#REF!</v>
          </cell>
          <cell r="D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</row>
        <row r="172">
          <cell r="A172" t="e">
            <v>#REF!</v>
          </cell>
          <cell r="B172" t="e">
            <v>#REF!</v>
          </cell>
          <cell r="D172" t="e">
            <v>#REF!</v>
          </cell>
          <cell r="G172" t="e">
            <v>#REF!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</row>
        <row r="173">
          <cell r="A173" t="e">
            <v>#REF!</v>
          </cell>
          <cell r="B173" t="e">
            <v>#REF!</v>
          </cell>
          <cell r="D173" t="e">
            <v>#REF!</v>
          </cell>
          <cell r="G173" t="e">
            <v>#REF!</v>
          </cell>
          <cell r="H173" t="e">
            <v>#REF!</v>
          </cell>
          <cell r="I173" t="e">
            <v>#REF!</v>
          </cell>
          <cell r="J173" t="e">
            <v>#REF!</v>
          </cell>
          <cell r="K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</row>
        <row r="174">
          <cell r="A174" t="str">
            <v>NVCC_DRAM</v>
          </cell>
          <cell r="B174" t="str">
            <v>NVCC_DRAM</v>
          </cell>
          <cell r="D174" t="str">
            <v>DRAM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 t="str">
            <v>DRAM_D11</v>
          </cell>
          <cell r="B175" t="str">
            <v>DRAM_D11</v>
          </cell>
          <cell r="D175" t="str">
            <v>DRAM</v>
          </cell>
          <cell r="G175" t="str">
            <v>mmdc.DRAM_D[11]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 t="str">
            <v>DRAM_D20</v>
          </cell>
          <cell r="B176" t="str">
            <v>DRAM_D20</v>
          </cell>
          <cell r="D176" t="str">
            <v>DRAM</v>
          </cell>
          <cell r="G176" t="str">
            <v>mmdc.DRAM_D[20]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A177" t="str">
            <v>NVCC_DRAM</v>
          </cell>
          <cell r="B177" t="str">
            <v>NVCC_DRAM</v>
          </cell>
          <cell r="D177" t="str">
            <v>DRAM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A178" t="str">
            <v>DRAM_D16</v>
          </cell>
          <cell r="B178" t="str">
            <v>DRAM_D16</v>
          </cell>
          <cell r="D178" t="str">
            <v>DRAM</v>
          </cell>
          <cell r="G178" t="str">
            <v>mmdc.DRAM_D[16]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 t="str">
            <v>NVCC_DRAM</v>
          </cell>
          <cell r="B179" t="str">
            <v>NVCC_DRAM</v>
          </cell>
          <cell r="D179" t="str">
            <v>DRAM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A180" t="str">
            <v>NVCC_DRAM2P5</v>
          </cell>
          <cell r="B180" t="str">
            <v>NVCC_DRAM2P5</v>
          </cell>
          <cell r="D180" t="str">
            <v>DRAM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>DRAM_D17</v>
          </cell>
          <cell r="B181" t="str">
            <v>DRAM_D17</v>
          </cell>
          <cell r="D181" t="str">
            <v>DRAM</v>
          </cell>
          <cell r="G181" t="str">
            <v>mmdc.DRAM_D[17]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 t="str">
            <v>DRAM_DQM2</v>
          </cell>
          <cell r="B182" t="str">
            <v>DRAM_DQM2</v>
          </cell>
          <cell r="D182" t="str">
            <v>DRAM</v>
          </cell>
          <cell r="G182" t="str">
            <v>mmdc.DRAM_DQM[2]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 t="str">
            <v>DRAM_D18</v>
          </cell>
          <cell r="B183" t="str">
            <v>DRAM_D18</v>
          </cell>
          <cell r="D183" t="str">
            <v>DRAM</v>
          </cell>
          <cell r="G183" t="str">
            <v>mmdc.DRAM_D[18]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 t="str">
            <v>NVCC_DRAM</v>
          </cell>
          <cell r="B184" t="str">
            <v>NVCC_DRAM</v>
          </cell>
          <cell r="D184" t="str">
            <v>DRAM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 t="str">
            <v>DRAM_SDQS2</v>
          </cell>
          <cell r="B185" t="str">
            <v>DRAM_SDQS2</v>
          </cell>
          <cell r="D185" t="str">
            <v>DRAM</v>
          </cell>
          <cell r="G185" t="str">
            <v>mmdc.DRAM_SDQS[2]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>
            <v>0</v>
          </cell>
          <cell r="B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DRAM_SDQS2_B</v>
          </cell>
          <cell r="B187" t="str">
            <v>DRAM_SDQS2_B</v>
          </cell>
          <cell r="D187" t="str">
            <v>DRAM</v>
          </cell>
          <cell r="G187" t="str">
            <v>.padn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A188" t="str">
            <v>DRAM_D22</v>
          </cell>
          <cell r="B188" t="str">
            <v>DRAM_D22</v>
          </cell>
          <cell r="D188" t="str">
            <v>DRAM</v>
          </cell>
          <cell r="G188" t="str">
            <v>mmdc.DRAM_D[22]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A189" t="str">
            <v>NVCC_DRAM</v>
          </cell>
          <cell r="B189" t="str">
            <v>NVCC_DRAM</v>
          </cell>
          <cell r="D189" t="str">
            <v>DRAM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>DRAM_D19</v>
          </cell>
          <cell r="B190" t="str">
            <v>DRAM_D19</v>
          </cell>
          <cell r="D190" t="str">
            <v>DRAM</v>
          </cell>
          <cell r="G190" t="str">
            <v>mmdc.DRAM_D[19]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A191" t="str">
            <v>DRAM_D23</v>
          </cell>
          <cell r="B191" t="str">
            <v>DRAM_D23</v>
          </cell>
          <cell r="D191" t="str">
            <v>DRAM</v>
          </cell>
          <cell r="G191" t="str">
            <v>mmdc.DRAM_D[23]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>NVCC_DRAM</v>
          </cell>
          <cell r="B192" t="str">
            <v>NVCC_DRAM</v>
          </cell>
          <cell r="D192" t="str">
            <v>DRAM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A193" t="str">
            <v>DRAM_D29</v>
          </cell>
          <cell r="B193" t="str">
            <v>DRAM_D29</v>
          </cell>
          <cell r="D193" t="str">
            <v>DRAM</v>
          </cell>
          <cell r="G193" t="str">
            <v>mmdc.DRAM_D[29]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A194" t="str">
            <v>DRAM_D25</v>
          </cell>
          <cell r="B194" t="str">
            <v>DRAM_D25</v>
          </cell>
          <cell r="D194" t="str">
            <v>DRAM</v>
          </cell>
          <cell r="G194" t="str">
            <v>mmdc.DRAM_D[25]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A195" t="str">
            <v>DRAM_D24</v>
          </cell>
          <cell r="B195" t="str">
            <v>DRAM_D24</v>
          </cell>
          <cell r="D195" t="str">
            <v>DRAM</v>
          </cell>
          <cell r="G195" t="str">
            <v>mmdc.DRAM_D[24]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A196" t="str">
            <v>DRAM_SDQS3_B</v>
          </cell>
          <cell r="B196" t="str">
            <v>DRAM_SDQS3_B</v>
          </cell>
          <cell r="D196" t="str">
            <v>DRAM</v>
          </cell>
          <cell r="G196" t="str">
            <v>.padn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A197" t="str">
            <v>DRAM_SDQS3</v>
          </cell>
          <cell r="B197" t="str">
            <v>DRAM_SDQS3</v>
          </cell>
          <cell r="D197" t="str">
            <v>DRAM</v>
          </cell>
          <cell r="G197" t="str">
            <v>mmdc.DRAM_SDQS[3]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 t="str">
            <v>DRAM_DQM3</v>
          </cell>
          <cell r="B198" t="str">
            <v>DRAM_DQM3</v>
          </cell>
          <cell r="D198" t="str">
            <v>DRAM</v>
          </cell>
          <cell r="G198" t="str">
            <v>mmdc.DRAM_DQM[3]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 t="str">
            <v>NVCC_DRAM</v>
          </cell>
          <cell r="B199" t="str">
            <v>NVCC_DRAM</v>
          </cell>
          <cell r="D199" t="str">
            <v>DRAM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A200" t="str">
            <v>DRAM_D27</v>
          </cell>
          <cell r="B200" t="str">
            <v>DRAM_D27</v>
          </cell>
          <cell r="D200" t="str">
            <v>DRAM</v>
          </cell>
          <cell r="G200" t="str">
            <v>mmdc.DRAM_D[27]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A201">
            <v>0</v>
          </cell>
          <cell r="B201">
            <v>0</v>
          </cell>
          <cell r="D201" t="str">
            <v>DRAM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 t="str">
            <v>NVCC_DRAM2P5</v>
          </cell>
          <cell r="B202" t="str">
            <v>NVCC_DRAM2P5</v>
          </cell>
          <cell r="D202" t="str">
            <v>DRAM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A203" t="str">
            <v>DRAM_D31</v>
          </cell>
          <cell r="B203" t="str">
            <v>DRAM_D31</v>
          </cell>
          <cell r="D203" t="str">
            <v>DRAM</v>
          </cell>
          <cell r="G203" t="str">
            <v>mmdc.DRAM_D[31]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 t="str">
            <v>NVCC_DRAM</v>
          </cell>
          <cell r="B204" t="str">
            <v>NVCC_DRAM</v>
          </cell>
          <cell r="D204" t="str">
            <v>DRAM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 t="str">
            <v>DRAM_D30</v>
          </cell>
          <cell r="B205" t="str">
            <v>DRAM_D30</v>
          </cell>
          <cell r="D205" t="str">
            <v>DRAM</v>
          </cell>
          <cell r="G205" t="str">
            <v>mmdc.DRAM_D[30]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A206" t="str">
            <v>DRAM_D26</v>
          </cell>
          <cell r="B206" t="str">
            <v>DRAM_D26</v>
          </cell>
          <cell r="D206" t="str">
            <v>DRAM</v>
          </cell>
          <cell r="G206" t="str">
            <v>mmdc.DRAM_D[26]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 t="str">
            <v>DRAM_SDCKE1</v>
          </cell>
          <cell r="B207" t="str">
            <v>DRAM_SDCKE1</v>
          </cell>
          <cell r="D207" t="str">
            <v>DRAM</v>
          </cell>
          <cell r="G207" t="str">
            <v>mmdc.DRAM_SDCKE[1]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 t="str">
            <v>NVCC_DRAM</v>
          </cell>
          <cell r="B208" t="str">
            <v>NVCC_DRAM</v>
          </cell>
          <cell r="D208" t="str">
            <v>DRAM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A209" t="str">
            <v>DRAM_A15</v>
          </cell>
          <cell r="B209" t="str">
            <v>DRAM_A15</v>
          </cell>
          <cell r="D209" t="str">
            <v>DRAM</v>
          </cell>
          <cell r="G209" t="str">
            <v>mmdc.DRAM_A[15]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 t="str">
            <v>DRAM_A14</v>
          </cell>
          <cell r="B210" t="str">
            <v>DRAM_A14</v>
          </cell>
          <cell r="D210" t="str">
            <v>DRAM</v>
          </cell>
          <cell r="G210" t="str">
            <v>mmdc.DRAM_A[14]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A211" t="str">
            <v>DRAM_SDBA2</v>
          </cell>
          <cell r="B211" t="str">
            <v>DRAM_SDBA2</v>
          </cell>
          <cell r="D211" t="str">
            <v>DRAM</v>
          </cell>
          <cell r="G211" t="str">
            <v>mmdc.DRAM_SDBA[2]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 t="str">
            <v>DRAM_A12</v>
          </cell>
          <cell r="B212" t="str">
            <v>DRAM_A12</v>
          </cell>
          <cell r="D212" t="str">
            <v>DRAM</v>
          </cell>
          <cell r="G212" t="str">
            <v>mmdc.DRAM_A[12]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A213" t="str">
            <v>DRAM_A7</v>
          </cell>
          <cell r="B213" t="str">
            <v>DRAM_A7</v>
          </cell>
          <cell r="D213" t="str">
            <v>DRAM</v>
          </cell>
          <cell r="G213" t="str">
            <v>mmdc.DRAM_A[7]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A214" t="str">
            <v>NVCC_DRAM</v>
          </cell>
          <cell r="B214" t="str">
            <v>NVCC_DRAM</v>
          </cell>
          <cell r="D214" t="str">
            <v>DRAM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0</v>
          </cell>
          <cell r="B215">
            <v>0</v>
          </cell>
          <cell r="D215" t="str">
            <v>DRAM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A216" t="str">
            <v>DRAM_A6</v>
          </cell>
          <cell r="B216" t="str">
            <v>DRAM_A6</v>
          </cell>
          <cell r="D216" t="str">
            <v>DRAM</v>
          </cell>
          <cell r="G216" t="str">
            <v>mmdc.DRAM_A[6]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 t="str">
            <v>NVCC_DRAM</v>
          </cell>
          <cell r="B217" t="str">
            <v>NVCC_DRAM</v>
          </cell>
          <cell r="D217" t="str">
            <v>DRAM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 t="str">
            <v>DRAM_A4</v>
          </cell>
          <cell r="B218" t="str">
            <v>DRAM_A4</v>
          </cell>
          <cell r="D218" t="str">
            <v>DRAM</v>
          </cell>
          <cell r="G218" t="str">
            <v>mmdc.DRAM_A[4]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A219" t="str">
            <v>DRAM_A3</v>
          </cell>
          <cell r="B219" t="str">
            <v>DRAM_A3</v>
          </cell>
          <cell r="D219" t="str">
            <v>DRAM</v>
          </cell>
          <cell r="G219" t="str">
            <v>mmdc.DRAM_A[3]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A220" t="str">
            <v>NVCC_DRAM</v>
          </cell>
          <cell r="B220" t="str">
            <v>NVCC_DRAM</v>
          </cell>
          <cell r="D220" t="str">
            <v>DRAM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A221" t="str">
            <v>DRAM_A1</v>
          </cell>
          <cell r="B221" t="str">
            <v>DRAM_A1</v>
          </cell>
          <cell r="D221" t="str">
            <v>DRAM</v>
          </cell>
          <cell r="G221" t="str">
            <v>mmdc.DRAM_A[1]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A222" t="str">
            <v>NVCC_DRAM</v>
          </cell>
          <cell r="B222" t="str">
            <v>NVCC_DRAM</v>
          </cell>
          <cell r="D222" t="str">
            <v>DRAM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 t="str">
            <v>DRAM_SDCLK_1</v>
          </cell>
          <cell r="B223" t="str">
            <v>DRAM_SDCLK_1</v>
          </cell>
          <cell r="D223" t="str">
            <v>DRAM</v>
          </cell>
          <cell r="G223" t="str">
            <v>mmdc.DRAM_SDCLK1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LVDS0_TX3_N</v>
          </cell>
          <cell r="B224" t="str">
            <v>LVDS0_TX3_N</v>
          </cell>
          <cell r="D224" t="str">
            <v>LVDS</v>
          </cell>
          <cell r="G224" t="str">
            <v>.padn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 t="str">
            <v>DRAM_SDBA1</v>
          </cell>
          <cell r="B225" t="str">
            <v>DRAM_SDBA1</v>
          </cell>
          <cell r="D225" t="str">
            <v>DRAM</v>
          </cell>
          <cell r="G225" t="str">
            <v>mmdc.DRAM_SDBA[1]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 t="str">
            <v>LVDS0_CLK_P</v>
          </cell>
          <cell r="B226" t="str">
            <v>LVDS0_CLK_P</v>
          </cell>
          <cell r="D226" t="str">
            <v>LVDS</v>
          </cell>
          <cell r="G226" t="str">
            <v>ldb.LVDS0_CLK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A227" t="str">
            <v>DRAM_SDCLK_1_B</v>
          </cell>
          <cell r="B227" t="str">
            <v>DRAM_SDCLK_1_B</v>
          </cell>
          <cell r="D227" t="str">
            <v>DRAM</v>
          </cell>
          <cell r="G227" t="str">
            <v>.padn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A228" t="str">
            <v>DRAM_SDCLK_0</v>
          </cell>
          <cell r="B228" t="str">
            <v>DRAM_SDCLK_0</v>
          </cell>
          <cell r="D228" t="str">
            <v>DRAM</v>
          </cell>
          <cell r="G228" t="str">
            <v>mmdc.DRAM_SDCLK0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A229" t="str">
            <v>NVCC_LVDS</v>
          </cell>
          <cell r="B229" t="str">
            <v>NVCC_LVDS</v>
          </cell>
          <cell r="D229" t="str">
            <v>LVDS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A230" t="str">
            <v>NVCC_DRAM</v>
          </cell>
          <cell r="B230" t="str">
            <v>NVCC_DRAM</v>
          </cell>
          <cell r="D230" t="str">
            <v>DRAM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A231" t="str">
            <v>DRAM_SDCLK_0_B</v>
          </cell>
          <cell r="B231" t="str">
            <v>DRAM_SDCLK_0_B</v>
          </cell>
          <cell r="D231" t="str">
            <v>DRAM</v>
          </cell>
          <cell r="G231" t="str">
            <v>.padn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>
            <v>0</v>
          </cell>
          <cell r="B232">
            <v>0</v>
          </cell>
          <cell r="D232" t="str">
            <v>DRAM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A233" t="str">
            <v>DRAM_D48</v>
          </cell>
          <cell r="B233" t="str">
            <v>DRAM_D48</v>
          </cell>
          <cell r="D233" t="str">
            <v>DRAM</v>
          </cell>
          <cell r="G233" t="str">
            <v>mmdc.DRAM_D[48]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A234" t="str">
            <v>DRAM_A10</v>
          </cell>
          <cell r="B234" t="str">
            <v>DRAM_A10</v>
          </cell>
          <cell r="D234" t="str">
            <v>DRAM</v>
          </cell>
          <cell r="G234" t="str">
            <v>mmdc.DRAM_A[10]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A235" t="str">
            <v>DRAM_RAS</v>
          </cell>
          <cell r="B235" t="str">
            <v>DRAM_RAS</v>
          </cell>
          <cell r="D235" t="str">
            <v>DRAM</v>
          </cell>
          <cell r="G235" t="str">
            <v>mmdc.DRAM_RAS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A236" t="str">
            <v>NVCC_DRAM</v>
          </cell>
          <cell r="B236" t="str">
            <v>NVCC_DRAM</v>
          </cell>
          <cell r="D236" t="str">
            <v>DRAM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A237" t="str">
            <v>DRAM_D53</v>
          </cell>
          <cell r="B237" t="str">
            <v>DRAM_D53</v>
          </cell>
          <cell r="D237" t="str">
            <v>DRAM</v>
          </cell>
          <cell r="G237" t="str">
            <v>mmdc.DRAM_D[53]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A238" t="str">
            <v>DRAM_D57</v>
          </cell>
          <cell r="B238" t="str">
            <v>DRAM_D57</v>
          </cell>
          <cell r="D238" t="str">
            <v>DRAM</v>
          </cell>
          <cell r="G238" t="str">
            <v>mmdc.DRAM_D[57]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A239" t="str">
            <v>NVCC_DRAM</v>
          </cell>
          <cell r="B239" t="str">
            <v>NVCC_DRAM</v>
          </cell>
          <cell r="D239" t="str">
            <v>DRAM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A240" t="str">
            <v>DRAM_D49</v>
          </cell>
          <cell r="B240" t="str">
            <v>DRAM_D49</v>
          </cell>
          <cell r="D240" t="str">
            <v>DRAM</v>
          </cell>
          <cell r="G240" t="str">
            <v>mmdc.DRAM_D[49]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A241" t="str">
            <v>DRAM_DQM6</v>
          </cell>
          <cell r="B241" t="str">
            <v>DRAM_DQM6</v>
          </cell>
          <cell r="D241" t="str">
            <v>DRAM</v>
          </cell>
          <cell r="G241" t="str">
            <v>mmdc.DRAM_DQM[6]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A242" t="str">
            <v>DRAM_SDQS6</v>
          </cell>
          <cell r="B242" t="str">
            <v>DRAM_SDQS6</v>
          </cell>
          <cell r="D242" t="str">
            <v>DRAM</v>
          </cell>
          <cell r="G242" t="str">
            <v>mmdc.DRAM_SDQS[6]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A243" t="str">
            <v>DRAM_SDQS6_B</v>
          </cell>
          <cell r="B243" t="str">
            <v>DRAM_SDQS6_B</v>
          </cell>
          <cell r="D243" t="str">
            <v>DRAM</v>
          </cell>
          <cell r="G243" t="str">
            <v>.padn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A244" t="str">
            <v>DRAM_D50</v>
          </cell>
          <cell r="B244" t="str">
            <v>DRAM_D50</v>
          </cell>
          <cell r="D244" t="str">
            <v>DRAM</v>
          </cell>
          <cell r="G244" t="str">
            <v>mmdc.DRAM_D[50]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A245" t="str">
            <v>DRAM_D61</v>
          </cell>
          <cell r="B245" t="str">
            <v>DRAM_D61</v>
          </cell>
          <cell r="D245" t="str">
            <v>DRAM</v>
          </cell>
          <cell r="G245" t="str">
            <v>mmdc.DRAM_D[61]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A246" t="str">
            <v>NVCC_DRAM</v>
          </cell>
          <cell r="B246" t="str">
            <v>NVCC_DRAM</v>
          </cell>
          <cell r="D246" t="str">
            <v>DRAM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A247" t="str">
            <v>DRAM_D55</v>
          </cell>
          <cell r="B247" t="str">
            <v>DRAM_D55</v>
          </cell>
          <cell r="D247" t="str">
            <v>DRAM</v>
          </cell>
          <cell r="G247" t="str">
            <v>mmdc.DRAM_D[55]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A248" t="str">
            <v>DRAM_D60</v>
          </cell>
          <cell r="B248" t="str">
            <v>DRAM_D60</v>
          </cell>
          <cell r="D248" t="str">
            <v>DRAM</v>
          </cell>
          <cell r="G248" t="str">
            <v>mmdc.DRAM_D[60]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A249" t="str">
            <v>NVCC_DRAM</v>
          </cell>
          <cell r="B249" t="str">
            <v>NVCC_DRAM</v>
          </cell>
          <cell r="D249" t="str">
            <v>DRAM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A250" t="str">
            <v>NVCC_DRAM</v>
          </cell>
          <cell r="B250" t="str">
            <v>NVCC_DRAM</v>
          </cell>
          <cell r="D250" t="str">
            <v>DRAM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>DRAM_DQM7</v>
          </cell>
          <cell r="B251" t="str">
            <v>DRAM_DQM7</v>
          </cell>
          <cell r="D251" t="str">
            <v>DRAM</v>
          </cell>
          <cell r="G251" t="str">
            <v>mmdc.DRAM_DQM[7]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A252">
            <v>0</v>
          </cell>
          <cell r="B252">
            <v>0</v>
          </cell>
          <cell r="D252" t="str">
            <v>DRAM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A253" t="str">
            <v>DRAM_SDQS7</v>
          </cell>
          <cell r="B253" t="str">
            <v>DRAM_SDQS7</v>
          </cell>
          <cell r="D253" t="str">
            <v>DRAM</v>
          </cell>
          <cell r="G253" t="str">
            <v>mmdc.DRAM_SDQS[7]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A254" t="str">
            <v>DRAM_SDQS7_B</v>
          </cell>
          <cell r="B254" t="str">
            <v>DRAM_SDQS7_B</v>
          </cell>
          <cell r="D254" t="str">
            <v>DRAM</v>
          </cell>
          <cell r="G254" t="str">
            <v>.padn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A255" t="str">
            <v>NVCC_DRAM</v>
          </cell>
          <cell r="B255" t="str">
            <v>NVCC_DRAM</v>
          </cell>
          <cell r="D255" t="str">
            <v>DRAM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A256" t="str">
            <v>DRAM_D59</v>
          </cell>
          <cell r="B256" t="str">
            <v>DRAM_D59</v>
          </cell>
          <cell r="D256" t="str">
            <v>DRAM</v>
          </cell>
          <cell r="G256" t="str">
            <v>mmdc.DRAM_D[59]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A257" t="str">
            <v>DRAM_D62</v>
          </cell>
          <cell r="B257" t="str">
            <v>DRAM_D62</v>
          </cell>
          <cell r="D257" t="str">
            <v>DRAM</v>
          </cell>
          <cell r="G257" t="str">
            <v>mmdc.DRAM_D[62]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A258" t="str">
            <v>DRAM_D58</v>
          </cell>
          <cell r="B258" t="str">
            <v>DRAM_D58</v>
          </cell>
          <cell r="D258" t="str">
            <v>DRAM</v>
          </cell>
          <cell r="G258" t="str">
            <v>mmdc.DRAM_D[58]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A259" t="e">
            <v>#REF!</v>
          </cell>
          <cell r="B259" t="e">
            <v>#REF!</v>
          </cell>
          <cell r="D259" t="e">
            <v>#REF!</v>
          </cell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</row>
        <row r="260">
          <cell r="A260" t="e">
            <v>#REF!</v>
          </cell>
          <cell r="B260" t="e">
            <v>#REF!</v>
          </cell>
          <cell r="D260" t="e">
            <v>#REF!</v>
          </cell>
          <cell r="G260" t="e">
            <v>#REF!</v>
          </cell>
          <cell r="H260" t="e">
            <v>#REF!</v>
          </cell>
          <cell r="I260" t="e">
            <v>#REF!</v>
          </cell>
          <cell r="J260" t="e">
            <v>#REF!</v>
          </cell>
          <cell r="K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</row>
        <row r="261">
          <cell r="A261" t="e">
            <v>#REF!</v>
          </cell>
          <cell r="B261" t="e">
            <v>#REF!</v>
          </cell>
          <cell r="D261" t="e">
            <v>#REF!</v>
          </cell>
          <cell r="G261" t="e">
            <v>#REF!</v>
          </cell>
          <cell r="H261" t="e">
            <v>#REF!</v>
          </cell>
          <cell r="I261" t="e">
            <v>#REF!</v>
          </cell>
          <cell r="J261" t="e">
            <v>#REF!</v>
          </cell>
          <cell r="K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</row>
        <row r="262">
          <cell r="A262" t="e">
            <v>#REF!</v>
          </cell>
          <cell r="B262" t="e">
            <v>#REF!</v>
          </cell>
          <cell r="D262" t="e">
            <v>#REF!</v>
          </cell>
          <cell r="G262" t="e">
            <v>#REF!</v>
          </cell>
          <cell r="H262" t="e">
            <v>#REF!</v>
          </cell>
          <cell r="I262" t="e">
            <v>#REF!</v>
          </cell>
          <cell r="J262" t="e">
            <v>#REF!</v>
          </cell>
          <cell r="K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</row>
        <row r="263">
          <cell r="A263" t="e">
            <v>#REF!</v>
          </cell>
          <cell r="B263" t="e">
            <v>#REF!</v>
          </cell>
          <cell r="D263" t="e">
            <v>#REF!</v>
          </cell>
          <cell r="G263" t="e">
            <v>#REF!</v>
          </cell>
          <cell r="H263" t="e">
            <v>#REF!</v>
          </cell>
          <cell r="I263" t="e">
            <v>#REF!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</row>
        <row r="264">
          <cell r="A264" t="e">
            <v>#REF!</v>
          </cell>
          <cell r="B264" t="e">
            <v>#REF!</v>
          </cell>
          <cell r="D264" t="e">
            <v>#REF!</v>
          </cell>
          <cell r="G264" t="e">
            <v>#REF!</v>
          </cell>
          <cell r="H264" t="e">
            <v>#REF!</v>
          </cell>
          <cell r="I264" t="e">
            <v>#REF!</v>
          </cell>
          <cell r="J264" t="e">
            <v>#REF!</v>
          </cell>
          <cell r="K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</row>
        <row r="265">
          <cell r="A265" t="e">
            <v>#REF!</v>
          </cell>
          <cell r="B265" t="e">
            <v>#REF!</v>
          </cell>
          <cell r="D265" t="e">
            <v>#REF!</v>
          </cell>
          <cell r="G265" t="e">
            <v>#REF!</v>
          </cell>
          <cell r="H265" t="e">
            <v>#REF!</v>
          </cell>
          <cell r="I265" t="e">
            <v>#REF!</v>
          </cell>
          <cell r="J265" t="e">
            <v>#REF!</v>
          </cell>
          <cell r="K265" t="e">
            <v>#REF!</v>
          </cell>
          <cell r="L265" t="e">
            <v>#REF!</v>
          </cell>
          <cell r="M265" t="e">
            <v>#REF!</v>
          </cell>
          <cell r="N265" t="e">
            <v>#REF!</v>
          </cell>
        </row>
        <row r="266">
          <cell r="A266" t="e">
            <v>#REF!</v>
          </cell>
          <cell r="B266" t="e">
            <v>#REF!</v>
          </cell>
          <cell r="D266" t="e">
            <v>#REF!</v>
          </cell>
          <cell r="G266" t="e">
            <v>#REF!</v>
          </cell>
          <cell r="H266" t="e">
            <v>#REF!</v>
          </cell>
          <cell r="I266" t="e">
            <v>#REF!</v>
          </cell>
          <cell r="J266" t="e">
            <v>#REF!</v>
          </cell>
          <cell r="K266" t="e">
            <v>#REF!</v>
          </cell>
          <cell r="L266" t="e">
            <v>#REF!</v>
          </cell>
          <cell r="M266" t="e">
            <v>#REF!</v>
          </cell>
          <cell r="N266" t="e">
            <v>#REF!</v>
          </cell>
        </row>
        <row r="267">
          <cell r="A267" t="e">
            <v>#REF!</v>
          </cell>
          <cell r="B267" t="e">
            <v>#REF!</v>
          </cell>
          <cell r="D267" t="e">
            <v>#REF!</v>
          </cell>
          <cell r="G267" t="e">
            <v>#REF!</v>
          </cell>
          <cell r="H267" t="e">
            <v>#REF!</v>
          </cell>
          <cell r="I267" t="e">
            <v>#REF!</v>
          </cell>
          <cell r="J267" t="e">
            <v>#REF!</v>
          </cell>
          <cell r="K267" t="e">
            <v>#REF!</v>
          </cell>
          <cell r="L267" t="e">
            <v>#REF!</v>
          </cell>
          <cell r="M267" t="e">
            <v>#REF!</v>
          </cell>
          <cell r="N267" t="e">
            <v>#REF!</v>
          </cell>
        </row>
        <row r="268">
          <cell r="A268" t="e">
            <v>#REF!</v>
          </cell>
          <cell r="B268" t="e">
            <v>#REF!</v>
          </cell>
          <cell r="D268" t="e">
            <v>#REF!</v>
          </cell>
          <cell r="G268" t="e">
            <v>#REF!</v>
          </cell>
          <cell r="H268" t="e">
            <v>#REF!</v>
          </cell>
          <cell r="I268" t="e">
            <v>#REF!</v>
          </cell>
          <cell r="J268" t="e">
            <v>#REF!</v>
          </cell>
          <cell r="K268" t="e">
            <v>#REF!</v>
          </cell>
          <cell r="L268" t="e">
            <v>#REF!</v>
          </cell>
          <cell r="M268" t="e">
            <v>#REF!</v>
          </cell>
          <cell r="N268" t="e">
            <v>#REF!</v>
          </cell>
        </row>
        <row r="269">
          <cell r="A269" t="e">
            <v>#REF!</v>
          </cell>
          <cell r="B269" t="e">
            <v>#REF!</v>
          </cell>
          <cell r="D269" t="e">
            <v>#REF!</v>
          </cell>
          <cell r="G269" t="e">
            <v>#REF!</v>
          </cell>
          <cell r="H269" t="e">
            <v>#REF!</v>
          </cell>
          <cell r="I269" t="e">
            <v>#REF!</v>
          </cell>
          <cell r="J269" t="e">
            <v>#REF!</v>
          </cell>
          <cell r="K269" t="e">
            <v>#REF!</v>
          </cell>
          <cell r="L269" t="e">
            <v>#REF!</v>
          </cell>
          <cell r="M269" t="e">
            <v>#REF!</v>
          </cell>
          <cell r="N269" t="e">
            <v>#REF!</v>
          </cell>
        </row>
        <row r="270">
          <cell r="A270">
            <v>0</v>
          </cell>
          <cell r="B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 t="str">
            <v>ENET_TXD1</v>
          </cell>
          <cell r="B271" t="str">
            <v>ENET_TXD1</v>
          </cell>
          <cell r="D271" t="str">
            <v>ENET</v>
          </cell>
          <cell r="G271" t="str">
            <v>mlb.MLBCLK</v>
          </cell>
          <cell r="H271" t="str">
            <v>enet.TDATA[1]</v>
          </cell>
          <cell r="I271" t="str">
            <v>esai1.TX2_RX3</v>
          </cell>
          <cell r="J271">
            <v>0</v>
          </cell>
          <cell r="K271" t="str">
            <v>enet.1588_EVENT0_IN</v>
          </cell>
          <cell r="L271" t="str">
            <v>gpio1.GPIO[29]</v>
          </cell>
          <cell r="M271">
            <v>0</v>
          </cell>
          <cell r="N271" t="str">
            <v>anatop.USBPHY2_TSTO_RX_HS_RXD</v>
          </cell>
        </row>
        <row r="272">
          <cell r="A272" t="str">
            <v>ENET_RXD0</v>
          </cell>
          <cell r="B272" t="str">
            <v>ENET_RXD0</v>
          </cell>
          <cell r="D272" t="str">
            <v>ENET</v>
          </cell>
          <cell r="G272" t="str">
            <v>osc32k.32K_OUT</v>
          </cell>
          <cell r="H272" t="str">
            <v>enet.RDATA[0]</v>
          </cell>
          <cell r="I272" t="str">
            <v>esai1.HCKT</v>
          </cell>
          <cell r="J272" t="str">
            <v>spdif.OUT1</v>
          </cell>
          <cell r="K272">
            <v>0</v>
          </cell>
          <cell r="L272" t="str">
            <v>gpio1.GPIO[27]</v>
          </cell>
          <cell r="M272" t="str">
            <v>phy.TMS</v>
          </cell>
          <cell r="N272" t="str">
            <v>anatop.USBPHY1_TSTO_PLL_CLK20DIV</v>
          </cell>
        </row>
        <row r="273">
          <cell r="A273" t="str">
            <v>ENET_RXD1</v>
          </cell>
          <cell r="B273" t="str">
            <v>VSS</v>
          </cell>
          <cell r="D273" t="str">
            <v>ENET</v>
          </cell>
          <cell r="G273" t="str">
            <v>mlb.MLBSIG</v>
          </cell>
          <cell r="H273" t="str">
            <v>enet.RDATA[1]</v>
          </cell>
          <cell r="I273" t="str">
            <v>esai1.FST</v>
          </cell>
          <cell r="J273">
            <v>0</v>
          </cell>
          <cell r="K273" t="str">
            <v>enet.1588_EVENT3_OUT</v>
          </cell>
          <cell r="L273" t="str">
            <v>gpio1.GPIO[26]</v>
          </cell>
          <cell r="M273" t="str">
            <v>phy.TCK</v>
          </cell>
          <cell r="N273" t="str">
            <v>anatop.USBPHY1_TSTO_RX_DISCON_DET</v>
          </cell>
        </row>
        <row r="274">
          <cell r="A274" t="str">
            <v>ENET_RX_ER</v>
          </cell>
          <cell r="B274" t="str">
            <v>VSS</v>
          </cell>
          <cell r="D274" t="str">
            <v>ENET</v>
          </cell>
          <cell r="G274" t="str">
            <v>anatop.USBOTG_ID</v>
          </cell>
          <cell r="H274" t="str">
            <v>enet.RX_ER</v>
          </cell>
          <cell r="I274" t="str">
            <v>esai1.HCKR</v>
          </cell>
          <cell r="J274" t="str">
            <v>spdif.IN1</v>
          </cell>
          <cell r="K274" t="str">
            <v>enet.1588_EVENT2_OUT</v>
          </cell>
          <cell r="L274" t="str">
            <v>gpio1.GPIO[24]</v>
          </cell>
          <cell r="M274" t="str">
            <v>phy.TDI</v>
          </cell>
          <cell r="N274" t="str">
            <v>anatop.USBPHY1_TSTO_RX_HS_RXD</v>
          </cell>
        </row>
        <row r="275">
          <cell r="A275" t="str">
            <v>NVCC_ENET</v>
          </cell>
          <cell r="B275" t="str">
            <v>NVCC_ENET</v>
          </cell>
          <cell r="D275" t="str">
            <v>ENET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A276" t="str">
            <v>ENET_MDIO</v>
          </cell>
          <cell r="B276" t="str">
            <v>ENET_MDIO</v>
          </cell>
          <cell r="D276" t="str">
            <v>ENET</v>
          </cell>
          <cell r="G276">
            <v>0</v>
          </cell>
          <cell r="H276" t="str">
            <v>enet.MDIO</v>
          </cell>
          <cell r="I276" t="str">
            <v>esai1.SCKR</v>
          </cell>
          <cell r="J276" t="str">
            <v>sdma.DEBUG_BUS_DEVICE[3]</v>
          </cell>
          <cell r="K276" t="str">
            <v>enet.1588_EVENT1_OUT</v>
          </cell>
          <cell r="L276" t="str">
            <v>gpio1.GPIO[22]</v>
          </cell>
          <cell r="M276" t="str">
            <v>spdif.PLOCK</v>
          </cell>
          <cell r="N276">
            <v>0</v>
          </cell>
        </row>
        <row r="277">
          <cell r="A277" t="str">
            <v>ENET_REF_CLK</v>
          </cell>
          <cell r="B277" t="str">
            <v>VSS</v>
          </cell>
          <cell r="D277" t="str">
            <v>ENET</v>
          </cell>
          <cell r="G277">
            <v>0</v>
          </cell>
          <cell r="H277" t="str">
            <v>enet.TX_CLK</v>
          </cell>
          <cell r="I277" t="str">
            <v>esai1.FSR</v>
          </cell>
          <cell r="J277" t="str">
            <v>sdma.DEBUG_BUS_DEVICE[4]</v>
          </cell>
          <cell r="K277">
            <v>0</v>
          </cell>
          <cell r="L277" t="str">
            <v>gpio1.GPIO[23]</v>
          </cell>
          <cell r="M277" t="str">
            <v>spdif.SRCLK</v>
          </cell>
          <cell r="N277" t="str">
            <v>anatop.USBPHY1_TSTO_RX_SQUELCH</v>
          </cell>
        </row>
        <row r="278">
          <cell r="A278" t="str">
            <v>ENET_TX_EN</v>
          </cell>
          <cell r="B278" t="str">
            <v>ENET_TX_EN</v>
          </cell>
          <cell r="D278" t="str">
            <v>ENET</v>
          </cell>
          <cell r="G278">
            <v>0</v>
          </cell>
          <cell r="H278" t="str">
            <v>enet.TX_EN</v>
          </cell>
          <cell r="I278" t="str">
            <v>esai1.TX3_RX2</v>
          </cell>
          <cell r="J278">
            <v>0</v>
          </cell>
          <cell r="K278">
            <v>0</v>
          </cell>
          <cell r="L278" t="str">
            <v>gpio1.GPIO[28]</v>
          </cell>
          <cell r="M278">
            <v>0</v>
          </cell>
          <cell r="N278" t="str">
            <v>anatop.USBPHY2_TSTO_RX_SQUELCH</v>
          </cell>
        </row>
        <row r="279">
          <cell r="A279" t="str">
            <v>ENET_MDC</v>
          </cell>
          <cell r="B279" t="str">
            <v>ENET_MDC</v>
          </cell>
          <cell r="D279" t="str">
            <v>ENET</v>
          </cell>
          <cell r="G279" t="str">
            <v>mlb.MLBDAT</v>
          </cell>
          <cell r="H279" t="str">
            <v>enet.MDC</v>
          </cell>
          <cell r="I279" t="str">
            <v>esai1.TX5_RX0</v>
          </cell>
          <cell r="J279">
            <v>0</v>
          </cell>
          <cell r="K279" t="str">
            <v>enet.1588_EVENT1_IN</v>
          </cell>
          <cell r="L279" t="str">
            <v>gpio1.GPIO[31]</v>
          </cell>
          <cell r="M279">
            <v>0</v>
          </cell>
          <cell r="N279" t="str">
            <v>anatop.USBPHY2_TSTO_RX_DISCON_DET</v>
          </cell>
        </row>
        <row r="280">
          <cell r="A280" t="str">
            <v>ENET_TXD0</v>
          </cell>
          <cell r="B280" t="str">
            <v>ENET_TXD0</v>
          </cell>
          <cell r="D280" t="str">
            <v>ENET</v>
          </cell>
          <cell r="G280">
            <v>0</v>
          </cell>
          <cell r="H280" t="str">
            <v>enet.TDATA[0]</v>
          </cell>
          <cell r="I280" t="str">
            <v>esai1.TX4_RX1</v>
          </cell>
          <cell r="J280">
            <v>0</v>
          </cell>
          <cell r="K280">
            <v>0</v>
          </cell>
          <cell r="L280" t="str">
            <v>gpio1.GPIO[30]</v>
          </cell>
          <cell r="M280">
            <v>0</v>
          </cell>
          <cell r="N280" t="str">
            <v>anatop.USBPHY2_TSTO_RX_FS_RXD</v>
          </cell>
        </row>
        <row r="281">
          <cell r="A281" t="str">
            <v>ENET_CRS_DV</v>
          </cell>
          <cell r="B281" t="str">
            <v>ENET_CRS_DV</v>
          </cell>
          <cell r="D281" t="str">
            <v>ENET</v>
          </cell>
          <cell r="G281">
            <v>0</v>
          </cell>
          <cell r="H281" t="str">
            <v>enet.RX_EN</v>
          </cell>
          <cell r="I281" t="str">
            <v>esai1.SCKT</v>
          </cell>
          <cell r="J281" t="str">
            <v>spdif.SPDIF_EXTCLK</v>
          </cell>
          <cell r="K281">
            <v>0</v>
          </cell>
          <cell r="L281" t="str">
            <v>gpio1.GPIO[25]</v>
          </cell>
          <cell r="M281" t="str">
            <v>phy.TDO</v>
          </cell>
          <cell r="N281" t="str">
            <v>anatop.USBPHY1_TSTO_RX_FS_RXD</v>
          </cell>
        </row>
        <row r="282">
          <cell r="A282">
            <v>0</v>
          </cell>
          <cell r="B282">
            <v>0</v>
          </cell>
          <cell r="D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 t="str">
            <v>DISP0_DAT20</v>
          </cell>
          <cell r="B283" t="str">
            <v>DISP0_DAT20</v>
          </cell>
          <cell r="D283" t="str">
            <v>IPU_LCD</v>
          </cell>
          <cell r="G283" t="str">
            <v>ipu1.DISP0_DAT[20]</v>
          </cell>
          <cell r="H283" t="str">
            <v>lcdif.DAT[20]</v>
          </cell>
          <cell r="I283" t="str">
            <v>ecspi1.SCLK</v>
          </cell>
          <cell r="J283" t="str">
            <v>audmux.AUD4_TXC</v>
          </cell>
          <cell r="K283" t="str">
            <v>sdma.DEBUG_EVT_CHN_LINES[7]</v>
          </cell>
          <cell r="L283" t="str">
            <v>gpio5.GPIO[14]</v>
          </cell>
          <cell r="M283" t="str">
            <v>mmdc.MMDC_DEBUG[25]</v>
          </cell>
          <cell r="N283" t="str">
            <v>pl301_sim_mx6dl_per1.HADDR[28]</v>
          </cell>
        </row>
        <row r="284">
          <cell r="A284" t="str">
            <v>DISP0_DAT19</v>
          </cell>
          <cell r="B284" t="str">
            <v>DISP0_DAT19</v>
          </cell>
          <cell r="D284" t="str">
            <v>IPU_LCD</v>
          </cell>
          <cell r="G284" t="str">
            <v>ipu1.DISP0_DAT[19]</v>
          </cell>
          <cell r="H284" t="str">
            <v>lcdif.DAT[19]</v>
          </cell>
          <cell r="I284" t="str">
            <v>ecspi2.SCLK</v>
          </cell>
          <cell r="J284" t="str">
            <v>audmux.AUD5_RXD</v>
          </cell>
          <cell r="K284" t="str">
            <v>audmux.AUD4_RXC</v>
          </cell>
          <cell r="L284" t="str">
            <v>gpio5.GPIO[13]</v>
          </cell>
          <cell r="M284" t="str">
            <v>mmdc.MMDC_DEBUG[24]</v>
          </cell>
          <cell r="N284" t="str">
            <v>weim.WEIM_CS[3]</v>
          </cell>
        </row>
        <row r="285">
          <cell r="A285" t="str">
            <v>NVCC_LCD</v>
          </cell>
          <cell r="B285" t="str">
            <v>NVCC_LCD</v>
          </cell>
          <cell r="D285" t="str">
            <v>IPU_LCD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DISP0_DAT17</v>
          </cell>
          <cell r="B286" t="str">
            <v>DISP0_DAT17</v>
          </cell>
          <cell r="D286" t="str">
            <v>IPU_LCD</v>
          </cell>
          <cell r="G286" t="str">
            <v>ipu1.DISP0_DAT[17]</v>
          </cell>
          <cell r="H286" t="str">
            <v>lcdif.DAT[17]</v>
          </cell>
          <cell r="I286" t="str">
            <v>ecspi2.MISO</v>
          </cell>
          <cell r="J286" t="str">
            <v>audmux.AUD5_TXD</v>
          </cell>
          <cell r="K286" t="str">
            <v>sdma.SDMA_EXT_EVENT[1]</v>
          </cell>
          <cell r="L286" t="str">
            <v>gpio5.GPIO[11]</v>
          </cell>
          <cell r="M286" t="str">
            <v>mmdc.MMDC_DEBUG[22]</v>
          </cell>
          <cell r="N286" t="str">
            <v>pl301_sim_mx6dl_per1.HADDR[27]</v>
          </cell>
        </row>
        <row r="287">
          <cell r="A287" t="str">
            <v>DISP0_DAT22</v>
          </cell>
          <cell r="B287" t="str">
            <v>VSS</v>
          </cell>
          <cell r="D287" t="str">
            <v>IPU_LCD</v>
          </cell>
          <cell r="G287" t="str">
            <v>ipu1.DISP0_DAT[22]</v>
          </cell>
          <cell r="H287" t="str">
            <v>lcdif.DAT[22]</v>
          </cell>
          <cell r="I287" t="str">
            <v>ecspi1.MISO</v>
          </cell>
          <cell r="J287" t="str">
            <v>audmux.AUD4_TXFS</v>
          </cell>
          <cell r="K287" t="str">
            <v>sdma.DEBUG_BUS_DEVICE[1]</v>
          </cell>
          <cell r="L287" t="str">
            <v>gpio5.GPIO[16]</v>
          </cell>
          <cell r="M287" t="str">
            <v>mmdc.MMDC_DEBUG[27]</v>
          </cell>
          <cell r="N287" t="str">
            <v>pl301_sim_mx6dl_per1.HADDR[30]</v>
          </cell>
        </row>
        <row r="288">
          <cell r="A288" t="str">
            <v>DISP0_DAT23</v>
          </cell>
          <cell r="B288" t="str">
            <v>DISP0_DAT23</v>
          </cell>
          <cell r="D288" t="str">
            <v>IPU_LCD</v>
          </cell>
          <cell r="G288" t="str">
            <v>ipu1.DISP0_DAT[23]</v>
          </cell>
          <cell r="H288" t="str">
            <v>lcdif.DAT[23]</v>
          </cell>
          <cell r="I288" t="str">
            <v>ecspi1.SS0</v>
          </cell>
          <cell r="J288" t="str">
            <v>audmux.AUD4_RXD</v>
          </cell>
          <cell r="K288" t="str">
            <v>sdma.DEBUG_BUS_DEVICE[2]</v>
          </cell>
          <cell r="L288" t="str">
            <v>gpio5.GPIO[17]</v>
          </cell>
          <cell r="M288" t="str">
            <v>mmdc.MMDC_DEBUG[28]</v>
          </cell>
          <cell r="N288" t="str">
            <v>pl301_sim_mx6dl_per1.HADDR[31]</v>
          </cell>
        </row>
        <row r="289">
          <cell r="A289" t="str">
            <v>DISP0_DAT18</v>
          </cell>
          <cell r="B289" t="str">
            <v>DISP0_DAT18</v>
          </cell>
          <cell r="D289" t="str">
            <v>IPU_LCD</v>
          </cell>
          <cell r="G289" t="str">
            <v>ipu1.DISP0_DAT[18]</v>
          </cell>
          <cell r="H289" t="str">
            <v>lcdif.DAT[18]</v>
          </cell>
          <cell r="I289" t="str">
            <v>ecspi2.SS0</v>
          </cell>
          <cell r="J289" t="str">
            <v>audmux.AUD5_TXFS</v>
          </cell>
          <cell r="K289" t="str">
            <v>audmux.AUD4_RXFS</v>
          </cell>
          <cell r="L289" t="str">
            <v>gpio5.GPIO[12]</v>
          </cell>
          <cell r="M289" t="str">
            <v>mmdc.MMDC_DEBUG[23]</v>
          </cell>
          <cell r="N289" t="str">
            <v>weim.WEIM_CS[2]</v>
          </cell>
        </row>
        <row r="290">
          <cell r="A290" t="str">
            <v>DISP0_DAT14</v>
          </cell>
          <cell r="B290" t="str">
            <v>DISP0_DAT14</v>
          </cell>
          <cell r="D290" t="str">
            <v>IPU_LCD</v>
          </cell>
          <cell r="G290" t="str">
            <v>ipu1.DISP0_DAT[14]</v>
          </cell>
          <cell r="H290" t="str">
            <v>lcdif.DAT[14]</v>
          </cell>
          <cell r="I290">
            <v>0</v>
          </cell>
          <cell r="J290" t="str">
            <v>audmux.AUD5_RXC</v>
          </cell>
          <cell r="K290" t="str">
            <v>sdma.DEBUG_EVT_CHN_LINES[1]</v>
          </cell>
          <cell r="L290" t="str">
            <v>gpio5.GPIO[8]</v>
          </cell>
          <cell r="M290" t="str">
            <v>mmdc.MMDC_DEBUG[19]</v>
          </cell>
          <cell r="N290" t="str">
            <v>pl301_sim_mx6dl_per1.HSIZE[2]</v>
          </cell>
        </row>
        <row r="291">
          <cell r="A291" t="str">
            <v>NVCC_LCD</v>
          </cell>
          <cell r="B291" t="str">
            <v>NVCC_LCD</v>
          </cell>
          <cell r="D291" t="str">
            <v>IPU_LCD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e">
            <v>#REF!</v>
          </cell>
          <cell r="B292" t="e">
            <v>#REF!</v>
          </cell>
          <cell r="D292" t="e">
            <v>#REF!</v>
          </cell>
          <cell r="G292" t="e">
            <v>#REF!</v>
          </cell>
          <cell r="H292" t="e">
            <v>#REF!</v>
          </cell>
          <cell r="I292" t="e">
            <v>#REF!</v>
          </cell>
          <cell r="J292" t="e">
            <v>#REF!</v>
          </cell>
          <cell r="K292" t="e">
            <v>#REF!</v>
          </cell>
          <cell r="L292" t="e">
            <v>#REF!</v>
          </cell>
          <cell r="M292" t="e">
            <v>#REF!</v>
          </cell>
          <cell r="N292" t="e">
            <v>#REF!</v>
          </cell>
        </row>
        <row r="293">
          <cell r="A293" t="e">
            <v>#REF!</v>
          </cell>
          <cell r="B293" t="e">
            <v>#REF!</v>
          </cell>
          <cell r="D293" t="e">
            <v>#REF!</v>
          </cell>
          <cell r="G293" t="e">
            <v>#REF!</v>
          </cell>
          <cell r="H293" t="e">
            <v>#REF!</v>
          </cell>
          <cell r="I293" t="e">
            <v>#REF!</v>
          </cell>
          <cell r="J293" t="e">
            <v>#REF!</v>
          </cell>
          <cell r="K293" t="e">
            <v>#REF!</v>
          </cell>
          <cell r="L293" t="e">
            <v>#REF!</v>
          </cell>
          <cell r="M293" t="e">
            <v>#REF!</v>
          </cell>
          <cell r="N293" t="e">
            <v>#REF!</v>
          </cell>
        </row>
        <row r="294">
          <cell r="A294" t="e">
            <v>#REF!</v>
          </cell>
          <cell r="B294" t="e">
            <v>#REF!</v>
          </cell>
          <cell r="D294" t="e">
            <v>#REF!</v>
          </cell>
          <cell r="G294" t="e">
            <v>#REF!</v>
          </cell>
          <cell r="H294" t="e">
            <v>#REF!</v>
          </cell>
          <cell r="I294" t="e">
            <v>#REF!</v>
          </cell>
          <cell r="J294" t="e">
            <v>#REF!</v>
          </cell>
          <cell r="K294" t="e">
            <v>#REF!</v>
          </cell>
          <cell r="L294" t="e">
            <v>#REF!</v>
          </cell>
          <cell r="M294" t="e">
            <v>#REF!</v>
          </cell>
          <cell r="N294" t="e">
            <v>#REF!</v>
          </cell>
        </row>
        <row r="295">
          <cell r="A295" t="e">
            <v>#REF!</v>
          </cell>
          <cell r="B295" t="e">
            <v>#REF!</v>
          </cell>
          <cell r="D295" t="e">
            <v>#REF!</v>
          </cell>
          <cell r="G295" t="e">
            <v>#REF!</v>
          </cell>
          <cell r="H295" t="e">
            <v>#REF!</v>
          </cell>
          <cell r="I295" t="e">
            <v>#REF!</v>
          </cell>
          <cell r="J295" t="e">
            <v>#REF!</v>
          </cell>
          <cell r="K295" t="e">
            <v>#REF!</v>
          </cell>
          <cell r="L295" t="e">
            <v>#REF!</v>
          </cell>
          <cell r="M295" t="e">
            <v>#REF!</v>
          </cell>
          <cell r="N295" t="e">
            <v>#REF!</v>
          </cell>
        </row>
        <row r="296">
          <cell r="A296" t="e">
            <v>#REF!</v>
          </cell>
          <cell r="B296" t="e">
            <v>#REF!</v>
          </cell>
          <cell r="D296" t="e">
            <v>#REF!</v>
          </cell>
          <cell r="G296" t="e">
            <v>#REF!</v>
          </cell>
          <cell r="H296" t="e">
            <v>#REF!</v>
          </cell>
          <cell r="I296" t="e">
            <v>#REF!</v>
          </cell>
          <cell r="J296" t="e">
            <v>#REF!</v>
          </cell>
          <cell r="K296" t="e">
            <v>#REF!</v>
          </cell>
          <cell r="L296" t="e">
            <v>#REF!</v>
          </cell>
          <cell r="M296" t="e">
            <v>#REF!</v>
          </cell>
          <cell r="N296" t="e">
            <v>#REF!</v>
          </cell>
        </row>
        <row r="297">
          <cell r="A297" t="e">
            <v>#REF!</v>
          </cell>
          <cell r="B297" t="e">
            <v>#REF!</v>
          </cell>
          <cell r="D297" t="e">
            <v>#REF!</v>
          </cell>
          <cell r="G297" t="e">
            <v>#REF!</v>
          </cell>
          <cell r="H297" t="e">
            <v>#REF!</v>
          </cell>
          <cell r="I297" t="e">
            <v>#REF!</v>
          </cell>
          <cell r="J297" t="e">
            <v>#REF!</v>
          </cell>
          <cell r="K297" t="e">
            <v>#REF!</v>
          </cell>
          <cell r="L297" t="e">
            <v>#REF!</v>
          </cell>
          <cell r="M297" t="e">
            <v>#REF!</v>
          </cell>
          <cell r="N297" t="e">
            <v>#REF!</v>
          </cell>
        </row>
        <row r="298">
          <cell r="A298" t="e">
            <v>#REF!</v>
          </cell>
          <cell r="B298" t="e">
            <v>#REF!</v>
          </cell>
          <cell r="D298" t="e">
            <v>#REF!</v>
          </cell>
          <cell r="G298" t="e">
            <v>#REF!</v>
          </cell>
          <cell r="H298" t="e">
            <v>#REF!</v>
          </cell>
          <cell r="I298" t="e">
            <v>#REF!</v>
          </cell>
          <cell r="J298" t="e">
            <v>#REF!</v>
          </cell>
          <cell r="K298" t="e">
            <v>#REF!</v>
          </cell>
          <cell r="L298" t="e">
            <v>#REF!</v>
          </cell>
          <cell r="M298" t="e">
            <v>#REF!</v>
          </cell>
          <cell r="N298" t="e">
            <v>#REF!</v>
          </cell>
        </row>
        <row r="299">
          <cell r="A299" t="e">
            <v>#REF!</v>
          </cell>
          <cell r="B299" t="e">
            <v>#REF!</v>
          </cell>
          <cell r="D299" t="e">
            <v>#REF!</v>
          </cell>
          <cell r="G299" t="e">
            <v>#REF!</v>
          </cell>
          <cell r="H299" t="e">
            <v>#REF!</v>
          </cell>
          <cell r="I299" t="e">
            <v>#REF!</v>
          </cell>
          <cell r="J299" t="e">
            <v>#REF!</v>
          </cell>
          <cell r="K299" t="e">
            <v>#REF!</v>
          </cell>
          <cell r="L299" t="e">
            <v>#REF!</v>
          </cell>
          <cell r="M299" t="e">
            <v>#REF!</v>
          </cell>
          <cell r="N299" t="e">
            <v>#REF!</v>
          </cell>
        </row>
        <row r="300">
          <cell r="A300" t="e">
            <v>#REF!</v>
          </cell>
          <cell r="B300" t="e">
            <v>#REF!</v>
          </cell>
          <cell r="D300" t="e">
            <v>#REF!</v>
          </cell>
          <cell r="G300" t="e">
            <v>#REF!</v>
          </cell>
          <cell r="H300" t="e">
            <v>#REF!</v>
          </cell>
          <cell r="I300" t="e">
            <v>#REF!</v>
          </cell>
          <cell r="J300" t="e">
            <v>#REF!</v>
          </cell>
          <cell r="K300" t="e">
            <v>#REF!</v>
          </cell>
          <cell r="L300" t="e">
            <v>#REF!</v>
          </cell>
          <cell r="M300" t="e">
            <v>#REF!</v>
          </cell>
          <cell r="N300" t="e">
            <v>#REF!</v>
          </cell>
        </row>
        <row r="301">
          <cell r="A301" t="e">
            <v>#REF!</v>
          </cell>
          <cell r="B301" t="e">
            <v>#REF!</v>
          </cell>
          <cell r="D301" t="e">
            <v>#REF!</v>
          </cell>
          <cell r="G301" t="e">
            <v>#REF!</v>
          </cell>
          <cell r="H301" t="e">
            <v>#REF!</v>
          </cell>
          <cell r="I301" t="e">
            <v>#REF!</v>
          </cell>
          <cell r="J301" t="e">
            <v>#REF!</v>
          </cell>
          <cell r="K301" t="e">
            <v>#REF!</v>
          </cell>
          <cell r="L301" t="e">
            <v>#REF!</v>
          </cell>
          <cell r="M301" t="e">
            <v>#REF!</v>
          </cell>
          <cell r="N301" t="e">
            <v>#REF!</v>
          </cell>
        </row>
        <row r="302">
          <cell r="A302" t="e">
            <v>#REF!</v>
          </cell>
          <cell r="B302" t="e">
            <v>#REF!</v>
          </cell>
          <cell r="D302" t="e">
            <v>#REF!</v>
          </cell>
          <cell r="G302" t="e">
            <v>#REF!</v>
          </cell>
          <cell r="H302" t="e">
            <v>#REF!</v>
          </cell>
          <cell r="I302" t="e">
            <v>#REF!</v>
          </cell>
          <cell r="J302" t="e">
            <v>#REF!</v>
          </cell>
          <cell r="K302" t="e">
            <v>#REF!</v>
          </cell>
          <cell r="L302" t="e">
            <v>#REF!</v>
          </cell>
          <cell r="M302" t="e">
            <v>#REF!</v>
          </cell>
          <cell r="N302" t="e">
            <v>#REF!</v>
          </cell>
        </row>
        <row r="303">
          <cell r="A303" t="e">
            <v>#REF!</v>
          </cell>
          <cell r="B303" t="e">
            <v>#REF!</v>
          </cell>
          <cell r="D303" t="e">
            <v>#REF!</v>
          </cell>
          <cell r="G303" t="e">
            <v>#REF!</v>
          </cell>
          <cell r="H303" t="e">
            <v>#REF!</v>
          </cell>
          <cell r="I303" t="e">
            <v>#REF!</v>
          </cell>
          <cell r="J303" t="e">
            <v>#REF!</v>
          </cell>
          <cell r="K303" t="e">
            <v>#REF!</v>
          </cell>
          <cell r="L303" t="e">
            <v>#REF!</v>
          </cell>
          <cell r="M303" t="e">
            <v>#REF!</v>
          </cell>
          <cell r="N303" t="e">
            <v>#REF!</v>
          </cell>
        </row>
        <row r="304">
          <cell r="A304" t="e">
            <v>#REF!</v>
          </cell>
          <cell r="B304" t="e">
            <v>#REF!</v>
          </cell>
          <cell r="D304" t="e">
            <v>#REF!</v>
          </cell>
          <cell r="G304" t="e">
            <v>#REF!</v>
          </cell>
          <cell r="H304" t="e">
            <v>#REF!</v>
          </cell>
          <cell r="I304" t="e">
            <v>#REF!</v>
          </cell>
          <cell r="J304" t="e">
            <v>#REF!</v>
          </cell>
          <cell r="K304" t="e">
            <v>#REF!</v>
          </cell>
          <cell r="L304" t="e">
            <v>#REF!</v>
          </cell>
          <cell r="M304" t="e">
            <v>#REF!</v>
          </cell>
          <cell r="N304" t="e">
            <v>#REF!</v>
          </cell>
        </row>
        <row r="305">
          <cell r="A305" t="e">
            <v>#REF!</v>
          </cell>
          <cell r="B305" t="e">
            <v>#REF!</v>
          </cell>
          <cell r="D305" t="e">
            <v>#REF!</v>
          </cell>
          <cell r="G305" t="e">
            <v>#REF!</v>
          </cell>
          <cell r="H305" t="e">
            <v>#REF!</v>
          </cell>
          <cell r="I305" t="e">
            <v>#REF!</v>
          </cell>
          <cell r="J305" t="e">
            <v>#REF!</v>
          </cell>
          <cell r="K305" t="e">
            <v>#REF!</v>
          </cell>
          <cell r="L305" t="e">
            <v>#REF!</v>
          </cell>
          <cell r="M305" t="e">
            <v>#REF!</v>
          </cell>
          <cell r="N305" t="e">
            <v>#REF!</v>
          </cell>
        </row>
        <row r="306">
          <cell r="A306" t="e">
            <v>#REF!</v>
          </cell>
          <cell r="B306" t="e">
            <v>#REF!</v>
          </cell>
          <cell r="D306" t="e">
            <v>#REF!</v>
          </cell>
          <cell r="G306" t="e">
            <v>#REF!</v>
          </cell>
          <cell r="H306" t="e">
            <v>#REF!</v>
          </cell>
          <cell r="I306" t="e">
            <v>#REF!</v>
          </cell>
          <cell r="J306" t="e">
            <v>#REF!</v>
          </cell>
          <cell r="K306" t="e">
            <v>#REF!</v>
          </cell>
          <cell r="L306" t="e">
            <v>#REF!</v>
          </cell>
          <cell r="M306" t="e">
            <v>#REF!</v>
          </cell>
          <cell r="N306" t="e">
            <v>#REF!</v>
          </cell>
        </row>
        <row r="307">
          <cell r="A307" t="e">
            <v>#REF!</v>
          </cell>
          <cell r="B307" t="e">
            <v>#REF!</v>
          </cell>
          <cell r="D307" t="e">
            <v>#REF!</v>
          </cell>
          <cell r="G307" t="e">
            <v>#REF!</v>
          </cell>
          <cell r="H307" t="e">
            <v>#REF!</v>
          </cell>
          <cell r="I307" t="e">
            <v>#REF!</v>
          </cell>
          <cell r="J307" t="e">
            <v>#REF!</v>
          </cell>
          <cell r="K307" t="e">
            <v>#REF!</v>
          </cell>
          <cell r="L307" t="e">
            <v>#REF!</v>
          </cell>
          <cell r="M307" t="e">
            <v>#REF!</v>
          </cell>
          <cell r="N307" t="e">
            <v>#REF!</v>
          </cell>
        </row>
        <row r="308">
          <cell r="A308" t="e">
            <v>#REF!</v>
          </cell>
          <cell r="B308" t="e">
            <v>#REF!</v>
          </cell>
          <cell r="D308" t="e">
            <v>#REF!</v>
          </cell>
          <cell r="G308" t="e">
            <v>#REF!</v>
          </cell>
          <cell r="H308" t="e">
            <v>#REF!</v>
          </cell>
          <cell r="I308" t="e">
            <v>#REF!</v>
          </cell>
          <cell r="J308" t="e">
            <v>#REF!</v>
          </cell>
          <cell r="K308" t="e">
            <v>#REF!</v>
          </cell>
          <cell r="L308" t="e">
            <v>#REF!</v>
          </cell>
          <cell r="M308" t="e">
            <v>#REF!</v>
          </cell>
          <cell r="N308" t="e">
            <v>#REF!</v>
          </cell>
        </row>
        <row r="309">
          <cell r="A309" t="e">
            <v>#REF!</v>
          </cell>
          <cell r="B309" t="e">
            <v>#REF!</v>
          </cell>
          <cell r="D309" t="e">
            <v>#REF!</v>
          </cell>
          <cell r="G309" t="e">
            <v>#REF!</v>
          </cell>
          <cell r="H309" t="e">
            <v>#REF!</v>
          </cell>
          <cell r="I309" t="e">
            <v>#REF!</v>
          </cell>
          <cell r="J309" t="e">
            <v>#REF!</v>
          </cell>
          <cell r="K309" t="e">
            <v>#REF!</v>
          </cell>
          <cell r="L309" t="e">
            <v>#REF!</v>
          </cell>
          <cell r="M309" t="e">
            <v>#REF!</v>
          </cell>
          <cell r="N309" t="e">
            <v>#REF!</v>
          </cell>
        </row>
        <row r="310">
          <cell r="A310" t="e">
            <v>#REF!</v>
          </cell>
          <cell r="B310" t="e">
            <v>#REF!</v>
          </cell>
          <cell r="D310" t="e">
            <v>#REF!</v>
          </cell>
          <cell r="G310" t="e">
            <v>#REF!</v>
          </cell>
          <cell r="H310" t="e">
            <v>#REF!</v>
          </cell>
          <cell r="I310" t="e">
            <v>#REF!</v>
          </cell>
          <cell r="J310" t="e">
            <v>#REF!</v>
          </cell>
          <cell r="K310" t="e">
            <v>#REF!</v>
          </cell>
          <cell r="L310" t="e">
            <v>#REF!</v>
          </cell>
          <cell r="M310" t="e">
            <v>#REF!</v>
          </cell>
          <cell r="N310" t="e">
            <v>#REF!</v>
          </cell>
        </row>
        <row r="311">
          <cell r="A311" t="e">
            <v>#REF!</v>
          </cell>
          <cell r="B311" t="e">
            <v>#REF!</v>
          </cell>
          <cell r="D311" t="e">
            <v>#REF!</v>
          </cell>
          <cell r="G311" t="e">
            <v>#REF!</v>
          </cell>
          <cell r="H311" t="e">
            <v>#REF!</v>
          </cell>
          <cell r="I311" t="e">
            <v>#REF!</v>
          </cell>
          <cell r="J311" t="e">
            <v>#REF!</v>
          </cell>
          <cell r="K311" t="e">
            <v>#REF!</v>
          </cell>
          <cell r="L311" t="e">
            <v>#REF!</v>
          </cell>
          <cell r="M311" t="e">
            <v>#REF!</v>
          </cell>
          <cell r="N311" t="e">
            <v>#REF!</v>
          </cell>
        </row>
        <row r="312">
          <cell r="A312" t="e">
            <v>#REF!</v>
          </cell>
          <cell r="B312" t="e">
            <v>#REF!</v>
          </cell>
          <cell r="D312" t="e">
            <v>#REF!</v>
          </cell>
          <cell r="G312" t="e">
            <v>#REF!</v>
          </cell>
          <cell r="H312" t="e">
            <v>#REF!</v>
          </cell>
          <cell r="I312" t="e">
            <v>#REF!</v>
          </cell>
          <cell r="J312" t="e">
            <v>#REF!</v>
          </cell>
          <cell r="K312" t="e">
            <v>#REF!</v>
          </cell>
          <cell r="L312" t="e">
            <v>#REF!</v>
          </cell>
          <cell r="M312" t="e">
            <v>#REF!</v>
          </cell>
          <cell r="N312" t="e">
            <v>#REF!</v>
          </cell>
        </row>
        <row r="313">
          <cell r="A313" t="e">
            <v>#REF!</v>
          </cell>
          <cell r="B313" t="e">
            <v>#REF!</v>
          </cell>
          <cell r="D313" t="e">
            <v>#REF!</v>
          </cell>
          <cell r="G313" t="e">
            <v>#REF!</v>
          </cell>
          <cell r="H313" t="e">
            <v>#REF!</v>
          </cell>
          <cell r="I313" t="e">
            <v>#REF!</v>
          </cell>
          <cell r="J313" t="e">
            <v>#REF!</v>
          </cell>
          <cell r="K313" t="e">
            <v>#REF!</v>
          </cell>
          <cell r="L313" t="e">
            <v>#REF!</v>
          </cell>
          <cell r="M313" t="e">
            <v>#REF!</v>
          </cell>
          <cell r="N313" t="e">
            <v>#REF!</v>
          </cell>
        </row>
        <row r="314">
          <cell r="A314" t="e">
            <v>#REF!</v>
          </cell>
          <cell r="B314" t="e">
            <v>#REF!</v>
          </cell>
          <cell r="D314" t="e">
            <v>#REF!</v>
          </cell>
          <cell r="G314" t="e">
            <v>#REF!</v>
          </cell>
          <cell r="H314" t="e">
            <v>#REF!</v>
          </cell>
          <cell r="I314" t="e">
            <v>#REF!</v>
          </cell>
          <cell r="J314" t="e">
            <v>#REF!</v>
          </cell>
          <cell r="K314" t="e">
            <v>#REF!</v>
          </cell>
          <cell r="L314" t="e">
            <v>#REF!</v>
          </cell>
          <cell r="M314" t="e">
            <v>#REF!</v>
          </cell>
          <cell r="N314" t="e">
            <v>#REF!</v>
          </cell>
        </row>
        <row r="315">
          <cell r="A315" t="e">
            <v>#REF!</v>
          </cell>
          <cell r="B315" t="e">
            <v>#REF!</v>
          </cell>
          <cell r="D315" t="e">
            <v>#REF!</v>
          </cell>
          <cell r="G315" t="e">
            <v>#REF!</v>
          </cell>
          <cell r="H315" t="e">
            <v>#REF!</v>
          </cell>
          <cell r="I315" t="e">
            <v>#REF!</v>
          </cell>
          <cell r="J315" t="e">
            <v>#REF!</v>
          </cell>
          <cell r="K315" t="e">
            <v>#REF!</v>
          </cell>
          <cell r="L315" t="e">
            <v>#REF!</v>
          </cell>
          <cell r="M315" t="e">
            <v>#REF!</v>
          </cell>
          <cell r="N315" t="e">
            <v>#REF!</v>
          </cell>
        </row>
        <row r="316">
          <cell r="A316" t="e">
            <v>#REF!</v>
          </cell>
          <cell r="B316" t="e">
            <v>#REF!</v>
          </cell>
          <cell r="D316" t="e">
            <v>#REF!</v>
          </cell>
          <cell r="G316" t="e">
            <v>#REF!</v>
          </cell>
          <cell r="H316" t="e">
            <v>#REF!</v>
          </cell>
          <cell r="I316" t="e">
            <v>#REF!</v>
          </cell>
          <cell r="J316" t="e">
            <v>#REF!</v>
          </cell>
          <cell r="K316" t="e">
            <v>#REF!</v>
          </cell>
          <cell r="L316" t="e">
            <v>#REF!</v>
          </cell>
          <cell r="M316" t="e">
            <v>#REF!</v>
          </cell>
          <cell r="N316" t="e">
            <v>#REF!</v>
          </cell>
        </row>
        <row r="317">
          <cell r="A317" t="e">
            <v>#REF!</v>
          </cell>
          <cell r="B317" t="e">
            <v>#REF!</v>
          </cell>
          <cell r="D317" t="e">
            <v>#REF!</v>
          </cell>
          <cell r="G317" t="e">
            <v>#REF!</v>
          </cell>
          <cell r="H317" t="e">
            <v>#REF!</v>
          </cell>
          <cell r="I317" t="e">
            <v>#REF!</v>
          </cell>
          <cell r="J317" t="e">
            <v>#REF!</v>
          </cell>
          <cell r="K317" t="e">
            <v>#REF!</v>
          </cell>
          <cell r="L317" t="e">
            <v>#REF!</v>
          </cell>
          <cell r="M317" t="e">
            <v>#REF!</v>
          </cell>
          <cell r="N317" t="e">
            <v>#REF!</v>
          </cell>
        </row>
        <row r="318">
          <cell r="A318" t="e">
            <v>#REF!</v>
          </cell>
          <cell r="B318" t="e">
            <v>#REF!</v>
          </cell>
          <cell r="D318" t="e">
            <v>#REF!</v>
          </cell>
          <cell r="G318" t="e">
            <v>#REF!</v>
          </cell>
          <cell r="H318" t="e">
            <v>#REF!</v>
          </cell>
          <cell r="I318" t="e">
            <v>#REF!</v>
          </cell>
          <cell r="J318" t="e">
            <v>#REF!</v>
          </cell>
          <cell r="K318" t="e">
            <v>#REF!</v>
          </cell>
          <cell r="L318" t="e">
            <v>#REF!</v>
          </cell>
          <cell r="M318" t="e">
            <v>#REF!</v>
          </cell>
          <cell r="N318" t="e">
            <v>#REF!</v>
          </cell>
        </row>
        <row r="319">
          <cell r="A319" t="e">
            <v>#REF!</v>
          </cell>
          <cell r="B319" t="e">
            <v>#REF!</v>
          </cell>
          <cell r="D319" t="e">
            <v>#REF!</v>
          </cell>
          <cell r="G319" t="e">
            <v>#REF!</v>
          </cell>
          <cell r="H319" t="e">
            <v>#REF!</v>
          </cell>
          <cell r="I319" t="e">
            <v>#REF!</v>
          </cell>
          <cell r="J319" t="e">
            <v>#REF!</v>
          </cell>
          <cell r="K319" t="e">
            <v>#REF!</v>
          </cell>
          <cell r="L319" t="e">
            <v>#REF!</v>
          </cell>
          <cell r="M319" t="e">
            <v>#REF!</v>
          </cell>
          <cell r="N319" t="e">
            <v>#REF!</v>
          </cell>
        </row>
        <row r="320">
          <cell r="A320" t="e">
            <v>#REF!</v>
          </cell>
          <cell r="B320" t="e">
            <v>#REF!</v>
          </cell>
          <cell r="D320" t="e">
            <v>#REF!</v>
          </cell>
          <cell r="G320" t="e">
            <v>#REF!</v>
          </cell>
          <cell r="H320" t="e">
            <v>#REF!</v>
          </cell>
          <cell r="I320" t="e">
            <v>#REF!</v>
          </cell>
          <cell r="J320" t="e">
            <v>#REF!</v>
          </cell>
          <cell r="K320" t="e">
            <v>#REF!</v>
          </cell>
          <cell r="L320" t="e">
            <v>#REF!</v>
          </cell>
          <cell r="M320" t="e">
            <v>#REF!</v>
          </cell>
          <cell r="N320" t="e">
            <v>#REF!</v>
          </cell>
        </row>
        <row r="321">
          <cell r="A321" t="e">
            <v>#REF!</v>
          </cell>
          <cell r="B321" t="e">
            <v>#REF!</v>
          </cell>
          <cell r="D321" t="e">
            <v>#REF!</v>
          </cell>
          <cell r="G321" t="e">
            <v>#REF!</v>
          </cell>
          <cell r="H321" t="e">
            <v>#REF!</v>
          </cell>
          <cell r="I321" t="e">
            <v>#REF!</v>
          </cell>
          <cell r="J321" t="e">
            <v>#REF!</v>
          </cell>
          <cell r="K321" t="e">
            <v>#REF!</v>
          </cell>
          <cell r="L321" t="e">
            <v>#REF!</v>
          </cell>
          <cell r="M321" t="e">
            <v>#REF!</v>
          </cell>
          <cell r="N321" t="e">
            <v>#REF!</v>
          </cell>
        </row>
        <row r="322">
          <cell r="A322" t="e">
            <v>#REF!</v>
          </cell>
          <cell r="B322" t="e">
            <v>#REF!</v>
          </cell>
          <cell r="D322" t="e">
            <v>#REF!</v>
          </cell>
          <cell r="G322" t="e">
            <v>#REF!</v>
          </cell>
          <cell r="H322" t="e">
            <v>#REF!</v>
          </cell>
          <cell r="I322" t="e">
            <v>#REF!</v>
          </cell>
          <cell r="J322" t="e">
            <v>#REF!</v>
          </cell>
          <cell r="K322" t="e">
            <v>#REF!</v>
          </cell>
          <cell r="L322" t="e">
            <v>#REF!</v>
          </cell>
          <cell r="M322" t="e">
            <v>#REF!</v>
          </cell>
          <cell r="N322" t="e">
            <v>#REF!</v>
          </cell>
        </row>
        <row r="323">
          <cell r="A323" t="str">
            <v>DISP0_DAT9</v>
          </cell>
          <cell r="B323" t="str">
            <v>DISP0_DAT9</v>
          </cell>
          <cell r="D323" t="str">
            <v>IPU_LCD</v>
          </cell>
          <cell r="G323" t="str">
            <v>ipu1.DISP0_DAT[9]</v>
          </cell>
          <cell r="H323" t="str">
            <v>lcdif.DAT[9]</v>
          </cell>
          <cell r="I323" t="str">
            <v>pwm2.PWMO</v>
          </cell>
          <cell r="J323" t="str">
            <v>wdog2.WDOG_B</v>
          </cell>
          <cell r="K323" t="str">
            <v>sdma.DEBUG_EVENT_CHANNEL[2]</v>
          </cell>
          <cell r="L323" t="str">
            <v>gpio4.GPIO[30]</v>
          </cell>
          <cell r="M323" t="str">
            <v>mmdc.MMDC_DEBUG[14]</v>
          </cell>
          <cell r="N323" t="str">
            <v>pl301_sim_mx6dl_per1.HADDR[20]</v>
          </cell>
        </row>
        <row r="324">
          <cell r="A324" t="str">
            <v>DISP0_DAT12</v>
          </cell>
          <cell r="B324" t="str">
            <v>DISP0_DAT12</v>
          </cell>
          <cell r="D324" t="str">
            <v>IPU_LCD</v>
          </cell>
          <cell r="G324" t="str">
            <v>ipu1.DISP0_DAT[12]</v>
          </cell>
          <cell r="H324" t="str">
            <v>lcdif.DAT[12]</v>
          </cell>
          <cell r="I324">
            <v>0</v>
          </cell>
          <cell r="J324">
            <v>0</v>
          </cell>
          <cell r="K324" t="str">
            <v>sdma.DEBUG_EVENT_CHANNEL[5]</v>
          </cell>
          <cell r="L324" t="str">
            <v>gpio5.GPIO[6]</v>
          </cell>
          <cell r="M324" t="str">
            <v>mmdc.MMDC_DEBUG[17]</v>
          </cell>
          <cell r="N324" t="str">
            <v>pl301_sim_mx6dl_per1.HADDR[23]</v>
          </cell>
        </row>
        <row r="325">
          <cell r="A325" t="str">
            <v>DISP0_DAT11</v>
          </cell>
          <cell r="B325" t="str">
            <v>DISP0_DAT11</v>
          </cell>
          <cell r="D325" t="str">
            <v>IPU_LCD</v>
          </cell>
          <cell r="G325" t="str">
            <v>ipu1.DISP0_DAT[11]</v>
          </cell>
          <cell r="H325" t="str">
            <v>lcdif.DAT[11]</v>
          </cell>
          <cell r="I325">
            <v>0</v>
          </cell>
          <cell r="J325" t="str">
            <v>usdhc1.USDHC_DEBUG[7]</v>
          </cell>
          <cell r="K325" t="str">
            <v>sdma.DEBUG_EVENT_CHANNEL[4]</v>
          </cell>
          <cell r="L325" t="str">
            <v>gpio5.GPIO[5]</v>
          </cell>
          <cell r="M325" t="str">
            <v>mmdc.MMDC_DEBUG[16]</v>
          </cell>
          <cell r="N325" t="str">
            <v>pl301_sim_mx6dl_per1.HADDR[22]</v>
          </cell>
        </row>
        <row r="326">
          <cell r="A326" t="str">
            <v>DISP0_DAT15</v>
          </cell>
          <cell r="B326" t="str">
            <v>DISP0_DAT15</v>
          </cell>
          <cell r="D326" t="str">
            <v>IPU_LCD</v>
          </cell>
          <cell r="G326" t="str">
            <v>ipu1.DISP0_DAT[15]</v>
          </cell>
          <cell r="H326" t="str">
            <v>lcdif.DAT[15]</v>
          </cell>
          <cell r="I326" t="str">
            <v>ecspi1.SS1</v>
          </cell>
          <cell r="J326" t="str">
            <v>ecspi2.SS1</v>
          </cell>
          <cell r="K326" t="str">
            <v>sdma.DEBUG_EVT_CHN_LINES[2]</v>
          </cell>
          <cell r="L326" t="str">
            <v>gpio5.GPIO[9]</v>
          </cell>
          <cell r="M326" t="str">
            <v>mmdc.MMDC_DEBUG[20]</v>
          </cell>
          <cell r="N326" t="str">
            <v>pl301_sim_mx6dl_per1.HADDR[25]</v>
          </cell>
        </row>
        <row r="327">
          <cell r="A327" t="str">
            <v>DISP0_DAT16</v>
          </cell>
          <cell r="B327" t="str">
            <v>DISP0_DAT16</v>
          </cell>
          <cell r="D327" t="str">
            <v>IPU_LCD</v>
          </cell>
          <cell r="G327" t="str">
            <v>ipu1.DISP0_DAT[16]</v>
          </cell>
          <cell r="H327" t="str">
            <v>lcdif.DAT[16]</v>
          </cell>
          <cell r="I327" t="str">
            <v>ecspi2.MOSI</v>
          </cell>
          <cell r="J327" t="str">
            <v>audmux.AUD5_TXC</v>
          </cell>
          <cell r="K327" t="str">
            <v>sdma.SDMA_EXT_EVENT[0]</v>
          </cell>
          <cell r="L327" t="str">
            <v>gpio5.GPIO[10]</v>
          </cell>
          <cell r="M327" t="str">
            <v>mmdc.MMDC_DEBUG[21]</v>
          </cell>
          <cell r="N327" t="str">
            <v>pl301_sim_mx6dl_per1.HADDR[26]</v>
          </cell>
        </row>
        <row r="328">
          <cell r="A328" t="str">
            <v>NVCC_LCD</v>
          </cell>
          <cell r="B328" t="str">
            <v>NVCC_LCD</v>
          </cell>
          <cell r="D328" t="str">
            <v>IPU_LCD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 t="str">
            <v>DISP0_DAT21</v>
          </cell>
          <cell r="B329" t="str">
            <v>DISP0_DAT21</v>
          </cell>
          <cell r="D329" t="str">
            <v>IPU_LCD</v>
          </cell>
          <cell r="G329" t="str">
            <v>ipu1.DISP0_DAT[21]</v>
          </cell>
          <cell r="H329" t="str">
            <v>lcdif.DAT[21]</v>
          </cell>
          <cell r="I329" t="str">
            <v>ecspi1.MOSI</v>
          </cell>
          <cell r="J329" t="str">
            <v>audmux.AUD4_TXD</v>
          </cell>
          <cell r="K329" t="str">
            <v>sdma.DEBUG_BUS_DEVICE[0]</v>
          </cell>
          <cell r="L329" t="str">
            <v>gpio5.GPIO[15]</v>
          </cell>
          <cell r="M329" t="str">
            <v>mmdc.MMDC_DEBUG[26]</v>
          </cell>
          <cell r="N329" t="str">
            <v>pl301_sim_mx6dl_per1.HADDR[29]</v>
          </cell>
        </row>
        <row r="330">
          <cell r="A330" t="str">
            <v>DISP0_DAT13</v>
          </cell>
          <cell r="B330" t="str">
            <v>DISP0_DAT13</v>
          </cell>
          <cell r="D330" t="str">
            <v>IPU_LCD</v>
          </cell>
          <cell r="G330" t="str">
            <v>ipu1.DISP0_DAT[13]</v>
          </cell>
          <cell r="H330" t="str">
            <v>lcdif.DAT[13]</v>
          </cell>
          <cell r="I330">
            <v>0</v>
          </cell>
          <cell r="J330" t="str">
            <v>audmux.AUD5_RXFS</v>
          </cell>
          <cell r="K330" t="str">
            <v>sdma.DEBUG_EVT_CHN_LINES[0]</v>
          </cell>
          <cell r="L330" t="str">
            <v>gpio5.GPIO[7]</v>
          </cell>
          <cell r="M330" t="str">
            <v>mmdc.MMDC_DEBUG[18]</v>
          </cell>
          <cell r="N330" t="str">
            <v>pl301_sim_mx6dl_per1.HADDR[24]</v>
          </cell>
        </row>
        <row r="331">
          <cell r="A331" t="str">
            <v>DISP0_DAT10</v>
          </cell>
          <cell r="B331" t="str">
            <v>DISP0_DAT10</v>
          </cell>
          <cell r="D331" t="str">
            <v>IPU_LCD</v>
          </cell>
          <cell r="G331" t="str">
            <v>ipu1.DISP0_DAT[10]</v>
          </cell>
          <cell r="H331" t="str">
            <v>lcdif.DAT[10]</v>
          </cell>
          <cell r="I331">
            <v>0</v>
          </cell>
          <cell r="J331" t="str">
            <v>usdhc1.USDHC_DEBUG[6]</v>
          </cell>
          <cell r="K331" t="str">
            <v>sdma.DEBUG_EVENT_CHANNEL[3]</v>
          </cell>
          <cell r="L331" t="str">
            <v>gpio4.GPIO[31]</v>
          </cell>
          <cell r="M331" t="str">
            <v>mmdc.MMDC_DEBUG[15]</v>
          </cell>
          <cell r="N331" t="str">
            <v>pl301_sim_mx6dl_per1.HADDR[21]</v>
          </cell>
        </row>
        <row r="332">
          <cell r="A332" t="str">
            <v>DISP0_DAT8</v>
          </cell>
          <cell r="B332" t="str">
            <v>DISP0_DAT8</v>
          </cell>
          <cell r="D332" t="str">
            <v>IPU_LCD</v>
          </cell>
          <cell r="G332" t="str">
            <v>ipu1.DISP0_DAT[8]</v>
          </cell>
          <cell r="H332" t="str">
            <v>lcdif.DAT[8]</v>
          </cell>
          <cell r="I332" t="str">
            <v>pwm1.PWMO</v>
          </cell>
          <cell r="J332" t="str">
            <v>wdog1.WDOG_B</v>
          </cell>
          <cell r="K332" t="str">
            <v>sdma.DEBUG_EVENT_CHANNEL[1]</v>
          </cell>
          <cell r="L332" t="str">
            <v>gpio4.GPIO[29]</v>
          </cell>
          <cell r="M332" t="str">
            <v>mmdc.MMDC_DEBUG[13]</v>
          </cell>
          <cell r="N332" t="str">
            <v>pl301_sim_mx6dl_per1.HADDR[19]</v>
          </cell>
        </row>
        <row r="333">
          <cell r="A333" t="str">
            <v>DISP0_DAT6</v>
          </cell>
          <cell r="B333" t="str">
            <v>DISP0_DAT6</v>
          </cell>
          <cell r="D333" t="str">
            <v>IPU_LCD</v>
          </cell>
          <cell r="G333" t="str">
            <v>ipu1.DISP0_DAT[6]</v>
          </cell>
          <cell r="H333" t="str">
            <v>lcdif.DAT[6]</v>
          </cell>
          <cell r="I333" t="str">
            <v>ecspi3.SS3</v>
          </cell>
          <cell r="J333" t="str">
            <v>audmux.AUD6_RXC</v>
          </cell>
          <cell r="K333" t="str">
            <v>sdma.DEBUG_RTBUFFER_WRITE</v>
          </cell>
          <cell r="L333" t="str">
            <v>gpio4.GPIO[27]</v>
          </cell>
          <cell r="M333" t="str">
            <v>mmdc.MMDC_DEBUG[11]</v>
          </cell>
          <cell r="N333" t="str">
            <v>pl301_sim_mx6dl_per1.HADDR[17]</v>
          </cell>
        </row>
        <row r="334">
          <cell r="A334" t="str">
            <v>DISP0_DAT7</v>
          </cell>
          <cell r="B334" t="str">
            <v>DISP0_DAT7</v>
          </cell>
          <cell r="D334" t="str">
            <v>IPU_LCD</v>
          </cell>
          <cell r="G334" t="str">
            <v>ipu1.DISP0_DAT[7]</v>
          </cell>
          <cell r="H334" t="str">
            <v>lcdif.DAT[7]</v>
          </cell>
          <cell r="I334" t="str">
            <v>ecspi3.RDY</v>
          </cell>
          <cell r="J334" t="str">
            <v>usdhc1.USDHC_DEBUG[5]</v>
          </cell>
          <cell r="K334" t="str">
            <v>sdma.DEBUG_EVENT_CHANNEL[0]</v>
          </cell>
          <cell r="L334" t="str">
            <v>gpio4.GPIO[28]</v>
          </cell>
          <cell r="M334" t="str">
            <v>mmdc.MMDC_DEBUG[12]</v>
          </cell>
          <cell r="N334" t="str">
            <v>pl301_sim_mx6dl_per1.HADDR[18]</v>
          </cell>
        </row>
        <row r="335">
          <cell r="A335" t="str">
            <v>DISP0_DAT5</v>
          </cell>
          <cell r="B335" t="str">
            <v>DISP0_DAT5</v>
          </cell>
          <cell r="D335" t="str">
            <v>IPU_LCD</v>
          </cell>
          <cell r="G335" t="str">
            <v>ipu1.DISP0_DAT[5]</v>
          </cell>
          <cell r="H335" t="str">
            <v>lcdif.DAT[5]</v>
          </cell>
          <cell r="I335" t="str">
            <v>ecspi3.SS2</v>
          </cell>
          <cell r="J335" t="str">
            <v>audmux.AUD6_RXFS</v>
          </cell>
          <cell r="K335" t="str">
            <v>sdma.DEBUG_MATCHED_DMBUS</v>
          </cell>
          <cell r="L335" t="str">
            <v>gpio4.GPIO[26]</v>
          </cell>
          <cell r="M335" t="str">
            <v>mmdc.MMDC_DEBUG[10]</v>
          </cell>
          <cell r="N335" t="str">
            <v>pl301_sim_mx6dl_per1.HADDR[16]</v>
          </cell>
        </row>
        <row r="336">
          <cell r="A336" t="e">
            <v>#REF!</v>
          </cell>
          <cell r="B336" t="e">
            <v>#REF!</v>
          </cell>
          <cell r="D336" t="e">
            <v>#REF!</v>
          </cell>
          <cell r="G336" t="e">
            <v>#REF!</v>
          </cell>
          <cell r="H336" t="e">
            <v>#REF!</v>
          </cell>
          <cell r="I336" t="e">
            <v>#REF!</v>
          </cell>
          <cell r="J336" t="e">
            <v>#REF!</v>
          </cell>
          <cell r="K336" t="e">
            <v>#REF!</v>
          </cell>
          <cell r="L336" t="e">
            <v>#REF!</v>
          </cell>
          <cell r="M336" t="e">
            <v>#REF!</v>
          </cell>
          <cell r="N336" t="e">
            <v>#REF!</v>
          </cell>
        </row>
        <row r="337">
          <cell r="A337" t="e">
            <v>#REF!</v>
          </cell>
          <cell r="B337" t="e">
            <v>#REF!</v>
          </cell>
          <cell r="D337" t="e">
            <v>#REF!</v>
          </cell>
          <cell r="G337" t="e">
            <v>#REF!</v>
          </cell>
          <cell r="H337" t="e">
            <v>#REF!</v>
          </cell>
          <cell r="I337" t="e">
            <v>#REF!</v>
          </cell>
          <cell r="J337" t="e">
            <v>#REF!</v>
          </cell>
          <cell r="K337" t="e">
            <v>#REF!</v>
          </cell>
          <cell r="L337" t="e">
            <v>#REF!</v>
          </cell>
          <cell r="M337" t="e">
            <v>#REF!</v>
          </cell>
          <cell r="N337" t="e">
            <v>#REF!</v>
          </cell>
        </row>
        <row r="338">
          <cell r="A338" t="str">
            <v>DISP0_DAT0</v>
          </cell>
          <cell r="B338" t="str">
            <v>DISP0_DAT0</v>
          </cell>
          <cell r="D338" t="str">
            <v>IPU_LCD</v>
          </cell>
          <cell r="G338" t="str">
            <v>ipu1.DISP0_DAT[0]</v>
          </cell>
          <cell r="H338" t="str">
            <v>lcdif.DAT[0]</v>
          </cell>
          <cell r="I338" t="str">
            <v>ecspi3.SCLK</v>
          </cell>
          <cell r="J338" t="str">
            <v>usdhc1.USDHC_DEBUG[0]</v>
          </cell>
          <cell r="K338" t="str">
            <v>sdma.DEBUG_CORE_RUN</v>
          </cell>
          <cell r="L338" t="str">
            <v>gpio4.GPIO[21]</v>
          </cell>
          <cell r="M338" t="str">
            <v>mmdc.MMDC_DEBUG[5]</v>
          </cell>
          <cell r="N338" t="str">
            <v>pl301_sim_mx6dl_per1.HSIZE[1]</v>
          </cell>
        </row>
        <row r="339">
          <cell r="A339" t="str">
            <v>DISP0_DAT2</v>
          </cell>
          <cell r="B339" t="str">
            <v>DISP0_DAT2</v>
          </cell>
          <cell r="D339" t="str">
            <v>IPU_LCD</v>
          </cell>
          <cell r="G339" t="str">
            <v>ipu1.DISP0_DAT[2]</v>
          </cell>
          <cell r="H339" t="str">
            <v>lcdif.DAT[2]</v>
          </cell>
          <cell r="I339" t="str">
            <v>ecspi3.MISO</v>
          </cell>
          <cell r="J339" t="str">
            <v>usdhc1.USDHC_DEBUG[2]</v>
          </cell>
          <cell r="K339" t="str">
            <v>sdma.DEBUG_MODE</v>
          </cell>
          <cell r="L339" t="str">
            <v>gpio4.GPIO[23]</v>
          </cell>
          <cell r="M339" t="str">
            <v>mmdc.MMDC_DEBUG[7]</v>
          </cell>
          <cell r="N339" t="str">
            <v>pl301_sim_mx6dl_per1.HADDR[13]</v>
          </cell>
        </row>
        <row r="340">
          <cell r="A340" t="str">
            <v>DISP0_DAT1</v>
          </cell>
          <cell r="B340" t="str">
            <v>DISP0_DAT1</v>
          </cell>
          <cell r="D340" t="str">
            <v>IPU_LCD</v>
          </cell>
          <cell r="G340" t="str">
            <v>ipu1.DISP0_DAT[1]</v>
          </cell>
          <cell r="H340" t="str">
            <v>lcdif.DAT[1]</v>
          </cell>
          <cell r="I340" t="str">
            <v>ecspi3.MOSI</v>
          </cell>
          <cell r="J340" t="str">
            <v>usdhc1.USDHC_DEBUG[1]</v>
          </cell>
          <cell r="K340" t="str">
            <v>sdma.DEBUG_EVENT_CHANNEL_SEL</v>
          </cell>
          <cell r="L340" t="str">
            <v>gpio4.GPIO[22]</v>
          </cell>
          <cell r="M340" t="str">
            <v>mmdc.MMDC_DEBUG[6]</v>
          </cell>
          <cell r="N340" t="str">
            <v>pl301_sim_mx6dl_per1.HADDR[12]</v>
          </cell>
        </row>
        <row r="341">
          <cell r="A341" t="str">
            <v>DISP0_DAT3</v>
          </cell>
          <cell r="B341" t="str">
            <v>DISP0_DAT3</v>
          </cell>
          <cell r="D341" t="str">
            <v>IPU_LCD</v>
          </cell>
          <cell r="G341" t="str">
            <v>ipu1.DISP0_DAT[3]</v>
          </cell>
          <cell r="H341" t="str">
            <v>lcdif.DAT[3]</v>
          </cell>
          <cell r="I341" t="str">
            <v>ecspi3.SS0</v>
          </cell>
          <cell r="J341" t="str">
            <v>usdhc1.USDHC_DEBUG[3]</v>
          </cell>
          <cell r="K341" t="str">
            <v>sdma.DEBUG_BUS_ERROR</v>
          </cell>
          <cell r="L341" t="str">
            <v>gpio4.GPIO[24]</v>
          </cell>
          <cell r="M341" t="str">
            <v>mmdc.MMDC_DEBUG[8]</v>
          </cell>
          <cell r="N341" t="str">
            <v>pl301_sim_mx6dl_per1.HADDR[14]</v>
          </cell>
        </row>
        <row r="342">
          <cell r="A342">
            <v>0</v>
          </cell>
          <cell r="B342">
            <v>0</v>
          </cell>
          <cell r="D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A343" t="str">
            <v>EIM_DA15</v>
          </cell>
          <cell r="B343" t="str">
            <v>EIM_DA15</v>
          </cell>
          <cell r="D343" t="str">
            <v>WEIM</v>
          </cell>
          <cell r="G343" t="str">
            <v>weim.WEIM_DA_A[15]</v>
          </cell>
          <cell r="H343" t="str">
            <v>ipu1.DI1_PIN1</v>
          </cell>
          <cell r="I343" t="str">
            <v>ipu1.DI1_PIN4</v>
          </cell>
          <cell r="J343" t="str">
            <v>mipi_core.DPHY_TEST_OUT[17]</v>
          </cell>
          <cell r="K343">
            <v>0</v>
          </cell>
          <cell r="L343" t="str">
            <v>gpio3.GPIO[15]</v>
          </cell>
          <cell r="M343" t="str">
            <v>tpsmp.HDATA[29]</v>
          </cell>
          <cell r="N343" t="str">
            <v>src.BT_CFG[15]</v>
          </cell>
        </row>
        <row r="344">
          <cell r="A344" t="str">
            <v>EIM_BCLK</v>
          </cell>
          <cell r="B344" t="str">
            <v>EIM_BCLK</v>
          </cell>
          <cell r="D344" t="str">
            <v>WEIM</v>
          </cell>
          <cell r="G344" t="str">
            <v>weim.WEIM_BCLK</v>
          </cell>
          <cell r="H344" t="str">
            <v>ipu1.DI1_PIN16</v>
          </cell>
          <cell r="I344">
            <v>0</v>
          </cell>
          <cell r="J344">
            <v>0</v>
          </cell>
          <cell r="K344">
            <v>0</v>
          </cell>
          <cell r="L344" t="str">
            <v>gpio6.GPIO[31]</v>
          </cell>
          <cell r="M344" t="str">
            <v>tpsmp.HDATA[31]</v>
          </cell>
          <cell r="N344">
            <v>0</v>
          </cell>
        </row>
        <row r="345">
          <cell r="A345" t="str">
            <v>EIM_DA13</v>
          </cell>
          <cell r="B345" t="str">
            <v>EIM_DA13</v>
          </cell>
          <cell r="D345" t="str">
            <v>WEIM</v>
          </cell>
          <cell r="G345" t="str">
            <v>weim.WEIM_DA_A[13]</v>
          </cell>
          <cell r="H345" t="str">
            <v>ipu1.DI1_D0_CS</v>
          </cell>
          <cell r="I345" t="str">
            <v>ccm.DI1_EXT_CLK</v>
          </cell>
          <cell r="J345" t="str">
            <v>mipi_core.DPHY_TEST_OUT[15]</v>
          </cell>
          <cell r="K345" t="str">
            <v>sdma.DEBUG_EVT_CHN_LINES[4]</v>
          </cell>
          <cell r="L345" t="str">
            <v>gpio3.GPIO[13]</v>
          </cell>
          <cell r="M345" t="str">
            <v>tpsmp.HDATA[27]</v>
          </cell>
          <cell r="N345" t="str">
            <v>src.BT_CFG[13]</v>
          </cell>
        </row>
        <row r="346">
          <cell r="A346" t="str">
            <v>EIM_WAIT</v>
          </cell>
          <cell r="B346" t="str">
            <v>EIM_WAIT</v>
          </cell>
          <cell r="D346" t="str">
            <v>WEIM</v>
          </cell>
          <cell r="G346" t="str">
            <v>weim.WEIM_WAIT</v>
          </cell>
          <cell r="H346" t="str">
            <v>weim.WEIM_DTACK_B</v>
          </cell>
          <cell r="I346">
            <v>0</v>
          </cell>
          <cell r="J346">
            <v>0</v>
          </cell>
          <cell r="K346">
            <v>0</v>
          </cell>
          <cell r="L346" t="str">
            <v>gpio5.GPIO[0]</v>
          </cell>
          <cell r="M346" t="str">
            <v>tpsmp.HDATA[30]</v>
          </cell>
          <cell r="N346" t="str">
            <v>src.BT_CFG[25]</v>
          </cell>
        </row>
        <row r="347">
          <cell r="A347" t="str">
            <v>EIM_DA12</v>
          </cell>
          <cell r="B347" t="str">
            <v>EIM_DA12</v>
          </cell>
          <cell r="D347" t="str">
            <v>WEIM</v>
          </cell>
          <cell r="G347" t="str">
            <v>weim.WEIM_DA_A[12]</v>
          </cell>
          <cell r="H347" t="str">
            <v>ipu1.DI1_PIN3</v>
          </cell>
          <cell r="I347" t="str">
            <v>ipu1.CSI1_VSYNC</v>
          </cell>
          <cell r="J347" t="str">
            <v>mipi_core.DPHY_TEST_OUT[14]</v>
          </cell>
          <cell r="K347" t="str">
            <v>sdma.DEBUG_EVT_CHN_LINES[3]</v>
          </cell>
          <cell r="L347" t="str">
            <v>gpio3.GPIO[12]</v>
          </cell>
          <cell r="M347" t="str">
            <v>tpsmp.HDATA[26]</v>
          </cell>
          <cell r="N347" t="str">
            <v>src.BT_CFG[12]</v>
          </cell>
        </row>
        <row r="348">
          <cell r="A348" t="str">
            <v>EIM_DA9</v>
          </cell>
          <cell r="B348" t="str">
            <v>EIM_DA9</v>
          </cell>
          <cell r="D348" t="str">
            <v>WEIM</v>
          </cell>
          <cell r="G348" t="str">
            <v>weim.WEIM_DA_A[9]</v>
          </cell>
          <cell r="H348" t="str">
            <v>ipu1.DISP1_DAT[0]</v>
          </cell>
          <cell r="I348" t="str">
            <v>ipu1.CSI1_D[0]</v>
          </cell>
          <cell r="J348" t="str">
            <v>mipi_core.DPHY_TEST_OUT[11]</v>
          </cell>
          <cell r="K348">
            <v>0</v>
          </cell>
          <cell r="L348" t="str">
            <v>gpio3.GPIO[9]</v>
          </cell>
          <cell r="M348" t="str">
            <v>tpsmp.HDATA[23]</v>
          </cell>
          <cell r="N348" t="str">
            <v>src.BT_CFG[9]</v>
          </cell>
        </row>
        <row r="349">
          <cell r="A349" t="str">
            <v>NVCC_EIM</v>
          </cell>
          <cell r="B349" t="str">
            <v>NVCC_EIM</v>
          </cell>
          <cell r="D349" t="str">
            <v>WEIM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A350">
            <v>0</v>
          </cell>
          <cell r="B350">
            <v>0</v>
          </cell>
          <cell r="D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A351" t="str">
            <v>EIM_EB0</v>
          </cell>
          <cell r="B351" t="str">
            <v>EIM_EB0</v>
          </cell>
          <cell r="D351" t="str">
            <v>WEIM</v>
          </cell>
          <cell r="G351" t="str">
            <v>weim.WEIM_EB[0]</v>
          </cell>
          <cell r="H351" t="str">
            <v>ipu1.DISP1_DAT[11]</v>
          </cell>
          <cell r="I351" t="str">
            <v>ipu1.CSI1_D[11]</v>
          </cell>
          <cell r="J351" t="str">
            <v>mipi_core.DPHY_TEST_OUT[0]</v>
          </cell>
          <cell r="K351" t="str">
            <v>ccm.PMIC_RDY</v>
          </cell>
          <cell r="L351" t="str">
            <v>gpio2.GPIO[28]</v>
          </cell>
          <cell r="M351" t="str">
            <v>tpsmp.HDATA[12]</v>
          </cell>
          <cell r="N351" t="str">
            <v>src.BT_CFG[27]</v>
          </cell>
        </row>
        <row r="352">
          <cell r="A352" t="e">
            <v>#REF!</v>
          </cell>
          <cell r="B352" t="e">
            <v>#REF!</v>
          </cell>
          <cell r="D352" t="e">
            <v>#REF!</v>
          </cell>
          <cell r="G352" t="e">
            <v>#REF!</v>
          </cell>
          <cell r="H352" t="e">
            <v>#REF!</v>
          </cell>
          <cell r="I352" t="e">
            <v>#REF!</v>
          </cell>
          <cell r="J352" t="e">
            <v>#REF!</v>
          </cell>
          <cell r="K352" t="e">
            <v>#REF!</v>
          </cell>
          <cell r="L352" t="e">
            <v>#REF!</v>
          </cell>
          <cell r="M352" t="e">
            <v>#REF!</v>
          </cell>
          <cell r="N352" t="e">
            <v>#REF!</v>
          </cell>
        </row>
        <row r="353">
          <cell r="A353" t="str">
            <v>EIM_A23</v>
          </cell>
          <cell r="B353" t="str">
            <v>EIM_A23</v>
          </cell>
          <cell r="D353" t="str">
            <v>WEIM</v>
          </cell>
          <cell r="G353" t="str">
            <v>weim.WEIM_A[23]</v>
          </cell>
          <cell r="H353" t="str">
            <v>ipu1.DISP1_DAT[18]</v>
          </cell>
          <cell r="I353" t="str">
            <v>ipu1.CSI1_D[18]</v>
          </cell>
          <cell r="J353">
            <v>0</v>
          </cell>
          <cell r="K353" t="str">
            <v>ipu1.SISG[3]</v>
          </cell>
          <cell r="L353" t="str">
            <v>gpio6.GPIO[6]</v>
          </cell>
          <cell r="M353" t="str">
            <v>pl301_sim_mx6dl_per1.HPROT[3]</v>
          </cell>
          <cell r="N353" t="str">
            <v>src.BT_CFG[23]</v>
          </cell>
        </row>
        <row r="354">
          <cell r="A354" t="str">
            <v>NVCC_RGMII</v>
          </cell>
          <cell r="B354" t="str">
            <v>NVCC_RGMII</v>
          </cell>
          <cell r="D354" t="str">
            <v>RGMII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A355" t="str">
            <v>EIM_A20</v>
          </cell>
          <cell r="B355" t="str">
            <v>EIM_A20</v>
          </cell>
          <cell r="D355" t="str">
            <v>WEIM</v>
          </cell>
          <cell r="G355" t="str">
            <v>weim.WEIM_A[20]</v>
          </cell>
          <cell r="H355" t="str">
            <v>ipu1.DISP1_DAT[15]</v>
          </cell>
          <cell r="I355" t="str">
            <v>ipu1.CSI1_D[15]</v>
          </cell>
          <cell r="J355">
            <v>0</v>
          </cell>
          <cell r="K355" t="str">
            <v>mipi_core.DPHY_TEST_OUT[19]</v>
          </cell>
          <cell r="L355" t="str">
            <v>gpio2.GPIO[18]</v>
          </cell>
          <cell r="M355" t="str">
            <v>tpsmp.HDATA[2]</v>
          </cell>
          <cell r="N355" t="str">
            <v>src.BT_CFG[20]</v>
          </cell>
        </row>
        <row r="356">
          <cell r="A356" t="str">
            <v>EIM_D26</v>
          </cell>
          <cell r="B356" t="str">
            <v>EIM_D26</v>
          </cell>
          <cell r="D356" t="str">
            <v>WEIM</v>
          </cell>
          <cell r="G356" t="str">
            <v>weim.WEIM_D[26]</v>
          </cell>
          <cell r="H356" t="str">
            <v>ipu1.DI1_PIN11</v>
          </cell>
          <cell r="I356" t="str">
            <v>ipu1.CSI0_D[1]</v>
          </cell>
          <cell r="J356" t="str">
            <v>ipu1.CSI1_D[14]</v>
          </cell>
          <cell r="K356" t="str">
            <v>uart2.TXD_MUX</v>
          </cell>
          <cell r="L356" t="str">
            <v>gpio3.GPIO[26]</v>
          </cell>
          <cell r="M356" t="str">
            <v>ipu1.SISG[2]</v>
          </cell>
          <cell r="N356" t="str">
            <v>ipu1.DISP1_DAT[22]</v>
          </cell>
        </row>
        <row r="357">
          <cell r="A357" t="str">
            <v>EIM_D28</v>
          </cell>
          <cell r="B357" t="str">
            <v>EIM_D28</v>
          </cell>
          <cell r="D357" t="str">
            <v>WEIM</v>
          </cell>
          <cell r="G357" t="str">
            <v>weim.WEIM_D[28]</v>
          </cell>
          <cell r="H357" t="str">
            <v>i2c1.SDA</v>
          </cell>
          <cell r="I357" t="str">
            <v>ecspi4.MOSI</v>
          </cell>
          <cell r="J357" t="str">
            <v>ipu1.CSI1_D[12]</v>
          </cell>
          <cell r="K357" t="str">
            <v>uart2.CTS</v>
          </cell>
          <cell r="L357" t="str">
            <v>gpio3.GPIO[28]</v>
          </cell>
          <cell r="M357" t="str">
            <v>ipu1.EXT_TRIG</v>
          </cell>
          <cell r="N357" t="str">
            <v>ipu1.DI0_PIN13</v>
          </cell>
        </row>
        <row r="358">
          <cell r="A358" t="str">
            <v>NVCC_RGMII</v>
          </cell>
          <cell r="B358" t="str">
            <v>NVCC_RGMII</v>
          </cell>
          <cell r="D358" t="str">
            <v>RGMII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A359" t="str">
            <v>EIM_D30</v>
          </cell>
          <cell r="B359" t="str">
            <v>EIM_D30</v>
          </cell>
          <cell r="D359" t="str">
            <v>WEIM</v>
          </cell>
          <cell r="G359" t="str">
            <v>weim.WEIM_D[30]</v>
          </cell>
          <cell r="H359" t="str">
            <v>ipu1.DISP1_DAT[21]</v>
          </cell>
          <cell r="I359" t="str">
            <v>ipu1.DI0_PIN11</v>
          </cell>
          <cell r="J359" t="str">
            <v>ipu1.CSI0_D[3]</v>
          </cell>
          <cell r="K359" t="str">
            <v>uart3.CTS</v>
          </cell>
          <cell r="L359" t="str">
            <v>gpio3.GPIO[30]</v>
          </cell>
          <cell r="M359" t="str">
            <v>usboh3.USBH1_OC</v>
          </cell>
          <cell r="N359" t="str">
            <v>pl301_sim_mx6dl_per1.HPROT[0]</v>
          </cell>
        </row>
        <row r="360">
          <cell r="A360" t="e">
            <v>#REF!</v>
          </cell>
          <cell r="B360" t="e">
            <v>#REF!</v>
          </cell>
          <cell r="D360" t="e">
            <v>#REF!</v>
          </cell>
          <cell r="G360" t="e">
            <v>#REF!</v>
          </cell>
          <cell r="H360" t="e">
            <v>#REF!</v>
          </cell>
          <cell r="I360" t="e">
            <v>#REF!</v>
          </cell>
          <cell r="J360" t="e">
            <v>#REF!</v>
          </cell>
          <cell r="K360" t="e">
            <v>#REF!</v>
          </cell>
          <cell r="L360" t="e">
            <v>#REF!</v>
          </cell>
          <cell r="M360" t="e">
            <v>#REF!</v>
          </cell>
          <cell r="N360" t="e">
            <v>#REF!</v>
          </cell>
        </row>
        <row r="361">
          <cell r="A361" t="e">
            <v>#REF!</v>
          </cell>
          <cell r="B361" t="e">
            <v>#REF!</v>
          </cell>
          <cell r="D361" t="e">
            <v>#REF!</v>
          </cell>
          <cell r="G361" t="e">
            <v>#REF!</v>
          </cell>
          <cell r="H361" t="e">
            <v>#REF!</v>
          </cell>
          <cell r="I361" t="e">
            <v>#REF!</v>
          </cell>
          <cell r="J361" t="e">
            <v>#REF!</v>
          </cell>
          <cell r="K361" t="e">
            <v>#REF!</v>
          </cell>
          <cell r="L361" t="e">
            <v>#REF!</v>
          </cell>
          <cell r="M361" t="e">
            <v>#REF!</v>
          </cell>
          <cell r="N361" t="e">
            <v>#REF!</v>
          </cell>
        </row>
        <row r="362">
          <cell r="A362" t="str">
            <v>EIM_D31</v>
          </cell>
          <cell r="B362" t="str">
            <v>EIM_D31</v>
          </cell>
          <cell r="D362" t="str">
            <v>WEIM</v>
          </cell>
          <cell r="G362" t="str">
            <v>weim.WEIM_D[31]</v>
          </cell>
          <cell r="H362" t="str">
            <v>ipu1.DISP1_DAT[20]</v>
          </cell>
          <cell r="I362" t="str">
            <v>ipu1.DI0_PIN12</v>
          </cell>
          <cell r="J362" t="str">
            <v>ipu1.CSI0_D[2]</v>
          </cell>
          <cell r="K362" t="str">
            <v>uart3.RTS</v>
          </cell>
          <cell r="L362" t="str">
            <v>gpio3.GPIO[31]</v>
          </cell>
          <cell r="M362" t="str">
            <v>usboh3.USBH1_PWR</v>
          </cell>
          <cell r="N362" t="str">
            <v>pl301_sim_mx6dl_per1.HPROT[1]</v>
          </cell>
        </row>
        <row r="363">
          <cell r="A363" t="str">
            <v>EIM_D18</v>
          </cell>
          <cell r="B363" t="str">
            <v>EIM_D18</v>
          </cell>
          <cell r="D363" t="str">
            <v>WEIM</v>
          </cell>
          <cell r="G363" t="str">
            <v>weim.WEIM_D[18]</v>
          </cell>
          <cell r="H363" t="str">
            <v>ecspi1.MOSI</v>
          </cell>
          <cell r="I363" t="str">
            <v>ipu1.DI0_PIN7</v>
          </cell>
          <cell r="J363" t="str">
            <v>ipu1.CSI1_D[17]</v>
          </cell>
          <cell r="K363" t="str">
            <v>ipu1.DI1_D0_CS</v>
          </cell>
          <cell r="L363" t="str">
            <v>gpio3.GPIO[18]</v>
          </cell>
          <cell r="M363" t="str">
            <v>i2c3.SDA</v>
          </cell>
          <cell r="N363" t="str">
            <v>pl301_sim_mx6dl_per1.HBURST[2]</v>
          </cell>
        </row>
        <row r="364">
          <cell r="A364" t="str">
            <v>EIM_D25</v>
          </cell>
          <cell r="B364" t="str">
            <v>EIM_D25</v>
          </cell>
          <cell r="D364" t="str">
            <v>WEIM</v>
          </cell>
          <cell r="G364" t="str">
            <v>weim.WEIM_D[25]</v>
          </cell>
          <cell r="H364" t="str">
            <v>ecspi4.SS3</v>
          </cell>
          <cell r="I364" t="str">
            <v>uart3.RXD_MUX</v>
          </cell>
          <cell r="J364" t="str">
            <v>ecspi1.SS3</v>
          </cell>
          <cell r="K364" t="str">
            <v>ecspi2.SS3</v>
          </cell>
          <cell r="L364" t="str">
            <v>gpio3.GPIO[25]</v>
          </cell>
          <cell r="M364" t="str">
            <v>audmux.AUD5_RXC</v>
          </cell>
          <cell r="N364" t="str">
            <v>uart1.DSR</v>
          </cell>
        </row>
        <row r="365">
          <cell r="A365" t="str">
            <v>NVCC_EIM</v>
          </cell>
          <cell r="B365" t="str">
            <v>NVCC_EIM</v>
          </cell>
          <cell r="D365" t="str">
            <v>WEIM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A366" t="str">
            <v>EIM_EB3</v>
          </cell>
          <cell r="B366" t="str">
            <v>EIM_EB3</v>
          </cell>
          <cell r="D366" t="str">
            <v>WEIM</v>
          </cell>
          <cell r="G366" t="str">
            <v>weim.WEIM_EB[3]</v>
          </cell>
          <cell r="H366" t="str">
            <v>ecspi4.RDY</v>
          </cell>
          <cell r="I366" t="str">
            <v>uart3.RTS</v>
          </cell>
          <cell r="J366" t="str">
            <v>uart1.RI</v>
          </cell>
          <cell r="K366" t="str">
            <v>ipu1.CSI1_HSYNC</v>
          </cell>
          <cell r="L366" t="str">
            <v>gpio2.GPIO[31]</v>
          </cell>
          <cell r="M366" t="str">
            <v>ipu1.DI1_PIN3</v>
          </cell>
          <cell r="N366" t="str">
            <v>src.BT_CFG[31]</v>
          </cell>
        </row>
        <row r="367">
          <cell r="A367" t="str">
            <v>EIM_D16</v>
          </cell>
          <cell r="B367" t="str">
            <v>EIM_D16</v>
          </cell>
          <cell r="D367" t="str">
            <v>WEIM</v>
          </cell>
          <cell r="G367" t="str">
            <v>weim.WEIM_D[16]</v>
          </cell>
          <cell r="H367" t="str">
            <v>ecspi1.SCLK</v>
          </cell>
          <cell r="I367" t="str">
            <v>ipu1.DI0_PIN5</v>
          </cell>
          <cell r="J367" t="str">
            <v>ipu1.CSI1_D[18]</v>
          </cell>
          <cell r="K367" t="str">
            <v>hdmi_tx.DDC_SDA</v>
          </cell>
          <cell r="L367" t="str">
            <v>gpio3.GPIO[16]</v>
          </cell>
          <cell r="M367" t="str">
            <v>i2c2.SDA</v>
          </cell>
          <cell r="N367" t="str">
            <v>tpsmp.HTRANS[0]</v>
          </cell>
        </row>
        <row r="368">
          <cell r="A368" t="str">
            <v>EIM_D29</v>
          </cell>
          <cell r="B368" t="str">
            <v>EIM_D29</v>
          </cell>
          <cell r="D368" t="str">
            <v>WEIM</v>
          </cell>
          <cell r="G368" t="str">
            <v>weim.WEIM_D[29]</v>
          </cell>
          <cell r="H368" t="str">
            <v>ipu1.DI1_PIN15</v>
          </cell>
          <cell r="I368" t="str">
            <v>ecspi4.SS0</v>
          </cell>
          <cell r="J368">
            <v>0</v>
          </cell>
          <cell r="K368" t="str">
            <v>uart2.RTS</v>
          </cell>
          <cell r="L368" t="str">
            <v>gpio3.GPIO[29]</v>
          </cell>
          <cell r="M368" t="str">
            <v>ipu1.CSI1_VSYNC</v>
          </cell>
          <cell r="N368" t="str">
            <v>ipu1.DI0_PIN14</v>
          </cell>
        </row>
        <row r="369">
          <cell r="A369" t="str">
            <v>EIM_D27</v>
          </cell>
          <cell r="B369" t="str">
            <v>EIM_D27</v>
          </cell>
          <cell r="D369" t="str">
            <v>WEIM</v>
          </cell>
          <cell r="G369" t="str">
            <v>weim.WEIM_D[27]</v>
          </cell>
          <cell r="H369" t="str">
            <v>ipu1.DI1_PIN13</v>
          </cell>
          <cell r="I369" t="str">
            <v>ipu1.CSI0_D[0]</v>
          </cell>
          <cell r="J369" t="str">
            <v>ipu1.CSI1_D[13]</v>
          </cell>
          <cell r="K369" t="str">
            <v>uart2.RXD_MUX</v>
          </cell>
          <cell r="L369" t="str">
            <v>gpio3.GPIO[27]</v>
          </cell>
          <cell r="M369" t="str">
            <v>ipu1.SISG[3]</v>
          </cell>
          <cell r="N369" t="str">
            <v>ipu1.DISP1_DAT[23]</v>
          </cell>
        </row>
        <row r="370">
          <cell r="A370" t="str">
            <v>EIM_D21</v>
          </cell>
          <cell r="B370" t="str">
            <v>EIM_D21</v>
          </cell>
          <cell r="D370" t="str">
            <v>WEIM</v>
          </cell>
          <cell r="G370" t="str">
            <v>weim.WEIM_D[21]</v>
          </cell>
          <cell r="H370" t="str">
            <v>ecspi4.SCLK</v>
          </cell>
          <cell r="I370" t="str">
            <v>ipu1.DI0_PIN17</v>
          </cell>
          <cell r="J370" t="str">
            <v>ipu1.CSI1_D[11]</v>
          </cell>
          <cell r="K370" t="str">
            <v>usboh3.USBOTG_OC</v>
          </cell>
          <cell r="L370" t="str">
            <v>gpio3.GPIO[21]</v>
          </cell>
          <cell r="M370" t="str">
            <v>i2c1.SCL</v>
          </cell>
          <cell r="N370" t="str">
            <v>spdif.IN1</v>
          </cell>
        </row>
        <row r="371">
          <cell r="A371" t="str">
            <v>EIM_D19</v>
          </cell>
          <cell r="B371" t="str">
            <v>EIM_D19</v>
          </cell>
          <cell r="D371" t="str">
            <v>WEIM</v>
          </cell>
          <cell r="G371" t="str">
            <v>weim.WEIM_D[19]</v>
          </cell>
          <cell r="H371" t="str">
            <v>ecspi1.SS1</v>
          </cell>
          <cell r="I371" t="str">
            <v>ipu1.DI0_PIN8</v>
          </cell>
          <cell r="J371" t="str">
            <v>ipu1.CSI1_D[16]</v>
          </cell>
          <cell r="K371" t="str">
            <v>uart1.CTS</v>
          </cell>
          <cell r="L371" t="str">
            <v>gpio3.GPIO[19]</v>
          </cell>
          <cell r="M371" t="str">
            <v>epit1.EPITO</v>
          </cell>
          <cell r="N371" t="str">
            <v>pl301_sim_mx6dl_per1.HRESP</v>
          </cell>
        </row>
        <row r="372">
          <cell r="A372" t="str">
            <v>EIM_A25</v>
          </cell>
          <cell r="B372" t="str">
            <v>EIM_A25</v>
          </cell>
          <cell r="D372" t="str">
            <v>WEIM</v>
          </cell>
          <cell r="G372" t="str">
            <v>weim.WEIM_A[25]</v>
          </cell>
          <cell r="H372" t="str">
            <v>ecspi4.SS1</v>
          </cell>
          <cell r="I372" t="str">
            <v>ecspi2.RDY</v>
          </cell>
          <cell r="J372" t="str">
            <v>ipu1.DI1_PIN12</v>
          </cell>
          <cell r="K372" t="str">
            <v>ipu1.DI0_D1_CS</v>
          </cell>
          <cell r="L372" t="str">
            <v>gpio5.GPIO[2]</v>
          </cell>
          <cell r="M372" t="str">
            <v>hdmi_tx.CEC_LINE</v>
          </cell>
          <cell r="N372" t="str">
            <v>pl301_sim_mx6dl_per1.HBURST[0]</v>
          </cell>
        </row>
        <row r="373">
          <cell r="A373" t="str">
            <v>EIM_D24</v>
          </cell>
          <cell r="B373" t="str">
            <v>EIM_D24</v>
          </cell>
          <cell r="D373" t="str">
            <v>WEIM</v>
          </cell>
          <cell r="G373" t="str">
            <v>weim.WEIM_D[24]</v>
          </cell>
          <cell r="H373" t="str">
            <v>ecspi4.SS2</v>
          </cell>
          <cell r="I373" t="str">
            <v>uart3.TXD_MUX</v>
          </cell>
          <cell r="J373" t="str">
            <v>ecspi1.SS2</v>
          </cell>
          <cell r="K373" t="str">
            <v>ecspi2.SS2</v>
          </cell>
          <cell r="L373" t="str">
            <v>gpio3.GPIO[24]</v>
          </cell>
          <cell r="M373" t="str">
            <v>audmux.AUD5_RXFS</v>
          </cell>
          <cell r="N373" t="str">
            <v>uart1.DTR</v>
          </cell>
        </row>
        <row r="374">
          <cell r="A374" t="str">
            <v>EIM_D20</v>
          </cell>
          <cell r="B374" t="str">
            <v>EIM_D20</v>
          </cell>
          <cell r="D374" t="str">
            <v>WEIM</v>
          </cell>
          <cell r="G374" t="str">
            <v>weim.WEIM_D[20]</v>
          </cell>
          <cell r="H374" t="str">
            <v>ecspi4.SS0</v>
          </cell>
          <cell r="I374" t="str">
            <v>ipu1.DI0_PIN16</v>
          </cell>
          <cell r="J374" t="str">
            <v>ipu1.CSI1_D[15]</v>
          </cell>
          <cell r="K374" t="str">
            <v>uart1.RTS</v>
          </cell>
          <cell r="L374" t="str">
            <v>gpio3.GPIO[20]</v>
          </cell>
          <cell r="M374" t="str">
            <v>epit2.EPITO</v>
          </cell>
          <cell r="N374" t="str">
            <v>tpsmp.HTRANS[1]</v>
          </cell>
        </row>
        <row r="375">
          <cell r="A375" t="str">
            <v>EIM_D22</v>
          </cell>
          <cell r="B375" t="str">
            <v>EIM_D22</v>
          </cell>
          <cell r="D375" t="str">
            <v>WEIM</v>
          </cell>
          <cell r="G375" t="str">
            <v>weim.WEIM_D[22]</v>
          </cell>
          <cell r="H375" t="str">
            <v>ecspi4.MISO</v>
          </cell>
          <cell r="I375" t="str">
            <v>ipu1.DI0_PIN1</v>
          </cell>
          <cell r="J375" t="str">
            <v>ipu1.CSI1_D[10]</v>
          </cell>
          <cell r="K375" t="str">
            <v>usboh3.USBOTG_PWR</v>
          </cell>
          <cell r="L375" t="str">
            <v>gpio3.GPIO[22]</v>
          </cell>
          <cell r="M375" t="str">
            <v>spdif.OUT1</v>
          </cell>
          <cell r="N375" t="str">
            <v>pl301_sim_mx6dl_per1.HWRITE</v>
          </cell>
        </row>
        <row r="376">
          <cell r="A376" t="str">
            <v>EIM_D17</v>
          </cell>
          <cell r="B376" t="str">
            <v>EIM_D17</v>
          </cell>
          <cell r="D376" t="str">
            <v>WEIM</v>
          </cell>
          <cell r="G376" t="str">
            <v>weim.WEIM_D[17]</v>
          </cell>
          <cell r="H376" t="str">
            <v>ecspi1.MISO</v>
          </cell>
          <cell r="I376" t="str">
            <v>ipu1.DI0_PIN6</v>
          </cell>
          <cell r="J376" t="str">
            <v>ipu1.CSI1_PIXCLK</v>
          </cell>
          <cell r="K376" t="str">
            <v>dcic1.DCIC_OUT</v>
          </cell>
          <cell r="L376" t="str">
            <v>gpio3.GPIO[17]</v>
          </cell>
          <cell r="M376" t="str">
            <v>i2c3.SCL</v>
          </cell>
          <cell r="N376" t="str">
            <v>pl301_sim_mx6dl_per1.HBURST[1]</v>
          </cell>
        </row>
        <row r="377">
          <cell r="A377" t="e">
            <v>#REF!</v>
          </cell>
          <cell r="B377" t="e">
            <v>#REF!</v>
          </cell>
          <cell r="D377" t="e">
            <v>#REF!</v>
          </cell>
          <cell r="G377" t="e">
            <v>#REF!</v>
          </cell>
          <cell r="H377" t="e">
            <v>#REF!</v>
          </cell>
          <cell r="I377" t="e">
            <v>#REF!</v>
          </cell>
          <cell r="J377" t="e">
            <v>#REF!</v>
          </cell>
          <cell r="K377" t="e">
            <v>#REF!</v>
          </cell>
          <cell r="L377" t="e">
            <v>#REF!</v>
          </cell>
          <cell r="M377" t="e">
            <v>#REF!</v>
          </cell>
          <cell r="N377" t="e">
            <v>#REF!</v>
          </cell>
        </row>
        <row r="378">
          <cell r="A378">
            <v>0</v>
          </cell>
          <cell r="B378">
            <v>0</v>
          </cell>
          <cell r="D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A379" t="str">
            <v>RGMII_RD0</v>
          </cell>
          <cell r="B379" t="str">
            <v>RGMII_RD0</v>
          </cell>
          <cell r="D379" t="str">
            <v>RGMII</v>
          </cell>
          <cell r="G379" t="str">
            <v>mipi_hsi_ctrl.RX_READY</v>
          </cell>
          <cell r="H379" t="str">
            <v>enet.RGMII_RD0</v>
          </cell>
          <cell r="I379">
            <v>0</v>
          </cell>
          <cell r="J379">
            <v>0</v>
          </cell>
          <cell r="K379">
            <v>0</v>
          </cell>
          <cell r="L379" t="str">
            <v>gpio6.GPIO[25]</v>
          </cell>
          <cell r="M379" t="str">
            <v>mipi_core.DPHY_TEST_IN[6]</v>
          </cell>
          <cell r="N379">
            <v>0</v>
          </cell>
        </row>
        <row r="380">
          <cell r="A380" t="e">
            <v>#REF!</v>
          </cell>
          <cell r="B380" t="e">
            <v>#REF!</v>
          </cell>
          <cell r="D380" t="e">
            <v>#REF!</v>
          </cell>
          <cell r="G380" t="e">
            <v>#REF!</v>
          </cell>
          <cell r="H380" t="e">
            <v>#REF!</v>
          </cell>
          <cell r="I380" t="e">
            <v>#REF!</v>
          </cell>
          <cell r="J380" t="e">
            <v>#REF!</v>
          </cell>
          <cell r="K380" t="e">
            <v>#REF!</v>
          </cell>
          <cell r="L380" t="e">
            <v>#REF!</v>
          </cell>
          <cell r="M380" t="e">
            <v>#REF!</v>
          </cell>
          <cell r="N380" t="e">
            <v>#REF!</v>
          </cell>
        </row>
        <row r="381">
          <cell r="A381" t="str">
            <v>RGMII_RXC</v>
          </cell>
          <cell r="B381" t="str">
            <v>RGMII_RXC</v>
          </cell>
          <cell r="D381" t="str">
            <v>RGMII</v>
          </cell>
          <cell r="G381" t="str">
            <v>usboh3.H3_STROBE</v>
          </cell>
          <cell r="H381" t="str">
            <v>enet.RGMII_RXC</v>
          </cell>
          <cell r="I381">
            <v>0</v>
          </cell>
          <cell r="J381">
            <v>0</v>
          </cell>
          <cell r="K381">
            <v>0</v>
          </cell>
          <cell r="L381" t="str">
            <v>gpio6.GPIO[30]</v>
          </cell>
          <cell r="M381" t="str">
            <v>mipi_core.DPHY_TEST_IN[11]</v>
          </cell>
          <cell r="N381">
            <v>0</v>
          </cell>
        </row>
        <row r="382">
          <cell r="A382" t="str">
            <v>EIM_A16</v>
          </cell>
          <cell r="B382" t="str">
            <v>EIM_A16</v>
          </cell>
          <cell r="D382" t="str">
            <v>WEIM</v>
          </cell>
          <cell r="G382" t="str">
            <v>weim.WEIM_A[16]</v>
          </cell>
          <cell r="H382" t="str">
            <v>ipu1.DI1_DISP_CLK</v>
          </cell>
          <cell r="I382" t="str">
            <v>ipu1.CSI1_PIXCLK</v>
          </cell>
          <cell r="J382">
            <v>0</v>
          </cell>
          <cell r="K382" t="str">
            <v>mipi_core.DPHY_TEST_OUT[23]</v>
          </cell>
          <cell r="L382" t="str">
            <v>gpio2.GPIO[22]</v>
          </cell>
          <cell r="M382" t="str">
            <v>tpsmp.HDATA[6]</v>
          </cell>
          <cell r="N382" t="str">
            <v>src.BT_CFG[16]</v>
          </cell>
        </row>
        <row r="383">
          <cell r="A383" t="e">
            <v>#REF!</v>
          </cell>
          <cell r="B383" t="e">
            <v>#REF!</v>
          </cell>
          <cell r="D383" t="e">
            <v>#REF!</v>
          </cell>
          <cell r="G383" t="e">
            <v>#REF!</v>
          </cell>
          <cell r="H383" t="e">
            <v>#REF!</v>
          </cell>
          <cell r="I383" t="e">
            <v>#REF!</v>
          </cell>
          <cell r="J383" t="e">
            <v>#REF!</v>
          </cell>
          <cell r="K383" t="e">
            <v>#REF!</v>
          </cell>
          <cell r="L383" t="e">
            <v>#REF!</v>
          </cell>
          <cell r="M383" t="e">
            <v>#REF!</v>
          </cell>
          <cell r="N383" t="e">
            <v>#REF!</v>
          </cell>
        </row>
        <row r="384">
          <cell r="A384" t="str">
            <v>RGMII_RD2</v>
          </cell>
          <cell r="B384" t="str">
            <v>RGMII_RD2</v>
          </cell>
          <cell r="D384" t="str">
            <v>RGMII</v>
          </cell>
          <cell r="G384" t="str">
            <v>mipi_hsi_ctrl.TX_DATA</v>
          </cell>
          <cell r="H384" t="str">
            <v>enet.RGMII_RD2</v>
          </cell>
          <cell r="I384">
            <v>0</v>
          </cell>
          <cell r="J384">
            <v>0</v>
          </cell>
          <cell r="K384">
            <v>0</v>
          </cell>
          <cell r="L384" t="str">
            <v>gpio6.GPIO[28]</v>
          </cell>
          <cell r="M384" t="str">
            <v>mipi_core.DPHY_TEST_IN[9]</v>
          </cell>
          <cell r="N384">
            <v>0</v>
          </cell>
        </row>
        <row r="385">
          <cell r="A385" t="str">
            <v>RGMII_RD1</v>
          </cell>
          <cell r="B385" t="str">
            <v>RGMII_RD1</v>
          </cell>
          <cell r="D385" t="str">
            <v>RGMII</v>
          </cell>
          <cell r="G385" t="str">
            <v>mipi_hsi_ctrl.TX_FLAG</v>
          </cell>
          <cell r="H385" t="str">
            <v>enet.RGMII_RD1</v>
          </cell>
          <cell r="I385">
            <v>0</v>
          </cell>
          <cell r="J385">
            <v>0</v>
          </cell>
          <cell r="K385">
            <v>0</v>
          </cell>
          <cell r="L385" t="str">
            <v>gpio6.GPIO[27]</v>
          </cell>
          <cell r="M385" t="str">
            <v>mipi_core.DPHY_TEST_IN[8]</v>
          </cell>
          <cell r="N385" t="str">
            <v>sjc.FAIL</v>
          </cell>
        </row>
        <row r="386">
          <cell r="A386" t="str">
            <v>EIM_A24</v>
          </cell>
          <cell r="B386" t="str">
            <v>EIM_A24</v>
          </cell>
          <cell r="D386" t="str">
            <v>WEIM</v>
          </cell>
          <cell r="G386" t="str">
            <v>weim.WEIM_A[24]</v>
          </cell>
          <cell r="H386" t="str">
            <v>ipu1.DISP1_DAT[19]</v>
          </cell>
          <cell r="I386" t="str">
            <v>ipu1.CSI1_D[19]</v>
          </cell>
          <cell r="J386">
            <v>0</v>
          </cell>
          <cell r="K386" t="str">
            <v>ipu1.SISG[2]</v>
          </cell>
          <cell r="L386" t="str">
            <v>gpio5.GPIO[4]</v>
          </cell>
          <cell r="M386" t="str">
            <v>pl301_sim_mx6dl_per1.HPROT[2]</v>
          </cell>
          <cell r="N386" t="str">
            <v>src.BT_CFG[24]</v>
          </cell>
        </row>
        <row r="387">
          <cell r="A387" t="str">
            <v>RGMII_TX_CTL</v>
          </cell>
          <cell r="B387" t="str">
            <v>RGMII_TX_CTL</v>
          </cell>
          <cell r="D387" t="str">
            <v>RGMII</v>
          </cell>
          <cell r="G387" t="str">
            <v>usboh3.H2_STROBE</v>
          </cell>
          <cell r="H387" t="str">
            <v>enet.RGMII_TX_CTL</v>
          </cell>
          <cell r="I387">
            <v>0</v>
          </cell>
          <cell r="J387">
            <v>0</v>
          </cell>
          <cell r="K387">
            <v>0</v>
          </cell>
          <cell r="L387" t="str">
            <v>gpio6.GPIO[26]</v>
          </cell>
          <cell r="M387" t="str">
            <v>mipi_core.DPHY_TEST_IN[7]</v>
          </cell>
          <cell r="N387" t="str">
            <v>enet.ANATOP_ETHERNET_REF_OUT</v>
          </cell>
        </row>
        <row r="388">
          <cell r="A388" t="str">
            <v>NVCC_RGMII</v>
          </cell>
          <cell r="B388" t="str">
            <v>NVCC_RGMII</v>
          </cell>
          <cell r="D388" t="str">
            <v>RGMII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A389" t="str">
            <v>RGMII_TD0</v>
          </cell>
          <cell r="B389" t="str">
            <v>RGMII_TD0</v>
          </cell>
          <cell r="D389" t="str">
            <v>RGMII</v>
          </cell>
          <cell r="G389" t="str">
            <v>mipi_hsi_ctrl.TX_READY</v>
          </cell>
          <cell r="H389" t="str">
            <v>enet.RGMII_TD0</v>
          </cell>
          <cell r="I389">
            <v>0</v>
          </cell>
          <cell r="J389">
            <v>0</v>
          </cell>
          <cell r="K389">
            <v>0</v>
          </cell>
          <cell r="L389" t="str">
            <v>gpio6.GPIO[20]</v>
          </cell>
          <cell r="M389" t="str">
            <v>mipi_core.DPHY_TEST_IN[1]</v>
          </cell>
          <cell r="N389">
            <v>0</v>
          </cell>
        </row>
        <row r="390">
          <cell r="A390" t="str">
            <v>RGMII_RX_CTL</v>
          </cell>
          <cell r="B390" t="str">
            <v>RGMII_RX_CTL</v>
          </cell>
          <cell r="D390" t="str">
            <v>RGMII</v>
          </cell>
          <cell r="G390" t="str">
            <v>usboh3.H3_DATA</v>
          </cell>
          <cell r="H390" t="str">
            <v>enet.RGMII_RX_CTL</v>
          </cell>
          <cell r="I390">
            <v>0</v>
          </cell>
          <cell r="J390">
            <v>0</v>
          </cell>
          <cell r="K390">
            <v>0</v>
          </cell>
          <cell r="L390" t="str">
            <v>gpio6.GPIO[24]</v>
          </cell>
          <cell r="M390" t="str">
            <v>mipi_core.DPHY_TEST_IN[5]</v>
          </cell>
          <cell r="N390">
            <v>0</v>
          </cell>
        </row>
        <row r="391">
          <cell r="A391" t="str">
            <v>RGMII_TXC</v>
          </cell>
          <cell r="B391" t="str">
            <v>RGMII_TXC</v>
          </cell>
          <cell r="D391" t="str">
            <v>RGMII</v>
          </cell>
          <cell r="G391" t="str">
            <v>usboh3.H2_DATA</v>
          </cell>
          <cell r="H391" t="str">
            <v>enet.RGMII_TXC</v>
          </cell>
          <cell r="I391" t="str">
            <v>spdif.SPDIF_EXTCLK</v>
          </cell>
          <cell r="J391">
            <v>0</v>
          </cell>
          <cell r="K391">
            <v>0</v>
          </cell>
          <cell r="L391" t="str">
            <v>gpio6.GPIO[19]</v>
          </cell>
          <cell r="M391" t="str">
            <v>mipi_core.DPHY_TEST_IN[0]</v>
          </cell>
          <cell r="N391" t="str">
            <v>anatop.ANATOP_24M_OUT</v>
          </cell>
        </row>
        <row r="392">
          <cell r="A392" t="str">
            <v>RGMII_TD1</v>
          </cell>
          <cell r="B392" t="str">
            <v>RGMII_TD1</v>
          </cell>
          <cell r="D392" t="str">
            <v>RGMII</v>
          </cell>
          <cell r="G392" t="str">
            <v>mipi_hsi_ctrl.RX_FLAG</v>
          </cell>
          <cell r="H392" t="str">
            <v>enet.RGMII_TD1</v>
          </cell>
          <cell r="I392">
            <v>0</v>
          </cell>
          <cell r="J392">
            <v>0</v>
          </cell>
          <cell r="K392">
            <v>0</v>
          </cell>
          <cell r="L392" t="str">
            <v>gpio6.GPIO[21]</v>
          </cell>
          <cell r="M392" t="str">
            <v>mipi_core.DPHY_TEST_IN[2]</v>
          </cell>
          <cell r="N392" t="str">
            <v>ccm.PLL3_BYP</v>
          </cell>
        </row>
        <row r="393">
          <cell r="A393" t="str">
            <v>SD2_CMD</v>
          </cell>
          <cell r="B393" t="str">
            <v>SD2_CMD</v>
          </cell>
          <cell r="D393" t="str">
            <v>SD2</v>
          </cell>
          <cell r="G393" t="str">
            <v>usdhc2.CMD</v>
          </cell>
          <cell r="H393">
            <v>0</v>
          </cell>
          <cell r="I393" t="str">
            <v>kpp.ROW[5]</v>
          </cell>
          <cell r="J393" t="str">
            <v>audmux.AUD4_RXC</v>
          </cell>
          <cell r="K393" t="str">
            <v>pcie_ctrl.DIAG_STATUS_BUS_MUX[10]</v>
          </cell>
          <cell r="L393" t="str">
            <v>gpio1.GPIO[11]</v>
          </cell>
          <cell r="M393">
            <v>0</v>
          </cell>
          <cell r="N393">
            <v>0</v>
          </cell>
        </row>
        <row r="394">
          <cell r="A394" t="str">
            <v>SD2_DAT1</v>
          </cell>
          <cell r="B394" t="str">
            <v>SD2_DAT1</v>
          </cell>
          <cell r="D394" t="str">
            <v>SD2</v>
          </cell>
          <cell r="G394" t="str">
            <v>usdhc2.DAT1</v>
          </cell>
          <cell r="H394">
            <v>0</v>
          </cell>
          <cell r="I394" t="str">
            <v>weim.WEIM_CS[2]</v>
          </cell>
          <cell r="J394" t="str">
            <v>audmux.AUD4_TXFS</v>
          </cell>
          <cell r="K394" t="str">
            <v>kpp.COL[7]</v>
          </cell>
          <cell r="L394" t="str">
            <v>gpio1.GPIO[14]</v>
          </cell>
          <cell r="M394" t="str">
            <v>ccm.WAIT</v>
          </cell>
          <cell r="N394" t="str">
            <v>anatop.ANATOP_TESTO[0]</v>
          </cell>
        </row>
        <row r="395">
          <cell r="A395" t="str">
            <v>NVCC_SD2</v>
          </cell>
          <cell r="B395" t="str">
            <v>NVCC_SD2</v>
          </cell>
          <cell r="D395" t="str">
            <v>SD2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A396" t="str">
            <v>SD2_CLK</v>
          </cell>
          <cell r="B396" t="str">
            <v>SD2_CLK</v>
          </cell>
          <cell r="D396" t="str">
            <v>SD2</v>
          </cell>
          <cell r="G396" t="str">
            <v>usdhc2.CLK</v>
          </cell>
          <cell r="H396">
            <v>0</v>
          </cell>
          <cell r="I396" t="str">
            <v>kpp.COL[5]</v>
          </cell>
          <cell r="J396" t="str">
            <v>audmux.AUD4_RXFS</v>
          </cell>
          <cell r="K396" t="str">
            <v>pcie_ctrl.DIAG_STATUS_BUS_MUX[9]</v>
          </cell>
          <cell r="L396" t="str">
            <v>gpio1.GPIO[10]</v>
          </cell>
          <cell r="M396" t="str">
            <v>phy.DTB[1]</v>
          </cell>
          <cell r="N396">
            <v>0</v>
          </cell>
        </row>
        <row r="397">
          <cell r="A397" t="str">
            <v>SD2_DAT3</v>
          </cell>
          <cell r="B397" t="str">
            <v>SD2_DAT3</v>
          </cell>
          <cell r="D397" t="str">
            <v>SD2</v>
          </cell>
          <cell r="G397" t="str">
            <v>usdhc2.DAT3</v>
          </cell>
          <cell r="H397">
            <v>0</v>
          </cell>
          <cell r="I397" t="str">
            <v>kpp.COL[6]</v>
          </cell>
          <cell r="J397" t="str">
            <v>audmux.AUD4_TXC</v>
          </cell>
          <cell r="K397" t="str">
            <v>pcie_ctrl.DIAG_STATUS_BUS_MUX[11]</v>
          </cell>
          <cell r="L397" t="str">
            <v>gpio1.GPIO[12]</v>
          </cell>
          <cell r="M397" t="str">
            <v>sjc.DONE</v>
          </cell>
          <cell r="N397" t="str">
            <v>anatop.ANATOP_TESTO[3]</v>
          </cell>
        </row>
        <row r="398">
          <cell r="A398" t="str">
            <v>SD2_DAT2</v>
          </cell>
          <cell r="B398" t="str">
            <v>SD2_DAT2</v>
          </cell>
          <cell r="D398" t="str">
            <v>SD2</v>
          </cell>
          <cell r="G398" t="str">
            <v>usdhc2.DAT2</v>
          </cell>
          <cell r="H398">
            <v>0</v>
          </cell>
          <cell r="I398" t="str">
            <v>weim.WEIM_CS[3]</v>
          </cell>
          <cell r="J398" t="str">
            <v>audmux.AUD4_TXD</v>
          </cell>
          <cell r="K398" t="str">
            <v>kpp.ROW[6]</v>
          </cell>
          <cell r="L398" t="str">
            <v>gpio1.GPIO[13]</v>
          </cell>
          <cell r="M398" t="str">
            <v>ccm.STOP</v>
          </cell>
          <cell r="N398" t="str">
            <v>anatop.ANATOP_TESTO[1]</v>
          </cell>
        </row>
        <row r="399">
          <cell r="A399" t="str">
            <v>NVCC_SD2</v>
          </cell>
          <cell r="B399" t="str">
            <v>NVCC_SD2</v>
          </cell>
          <cell r="D399" t="str">
            <v>SD2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A400" t="str">
            <v>SD2_DAT0</v>
          </cell>
          <cell r="B400" t="str">
            <v>SD2_DAT0</v>
          </cell>
          <cell r="D400" t="str">
            <v>SD2</v>
          </cell>
          <cell r="G400" t="str">
            <v>usdhc2.DAT0</v>
          </cell>
          <cell r="H400">
            <v>0</v>
          </cell>
          <cell r="I400">
            <v>0</v>
          </cell>
          <cell r="J400" t="str">
            <v>audmux.AUD4_RXD</v>
          </cell>
          <cell r="K400" t="str">
            <v>kpp.ROW[7]</v>
          </cell>
          <cell r="L400" t="str">
            <v>gpio1.GPIO[15]</v>
          </cell>
          <cell r="M400" t="str">
            <v>dcic2.DCIC_OUT</v>
          </cell>
          <cell r="N400" t="str">
            <v>anatop.ANATOP_TESTO[2]</v>
          </cell>
        </row>
        <row r="401">
          <cell r="A401">
            <v>0</v>
          </cell>
          <cell r="B401">
            <v>0</v>
          </cell>
          <cell r="D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A402" t="str">
            <v>NVCC_SD1</v>
          </cell>
          <cell r="B402" t="str">
            <v>NVCC_SD1</v>
          </cell>
          <cell r="D402" t="str">
            <v>SD1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A403" t="str">
            <v>SD1_DAT1</v>
          </cell>
          <cell r="B403" t="str">
            <v>SD1_DAT1</v>
          </cell>
          <cell r="D403" t="str">
            <v>SD1</v>
          </cell>
          <cell r="G403" t="str">
            <v>usdhc1.DAT1</v>
          </cell>
          <cell r="H403">
            <v>0</v>
          </cell>
          <cell r="I403" t="str">
            <v>pwm3.PWMO</v>
          </cell>
          <cell r="J403" t="str">
            <v>gpt.CAPIN2</v>
          </cell>
          <cell r="K403" t="str">
            <v>pcie_ctrl.DIAG_STATUS_BUS_MUX[7]</v>
          </cell>
          <cell r="L403" t="str">
            <v>gpio1.GPIO[17]</v>
          </cell>
          <cell r="M403" t="str">
            <v>hdmi_tx.OPHYDTB[0]</v>
          </cell>
          <cell r="N403" t="str">
            <v>anatop.ANATOP_TESTO[8]</v>
          </cell>
        </row>
        <row r="404">
          <cell r="A404" t="str">
            <v>SD1_CLK</v>
          </cell>
          <cell r="B404" t="str">
            <v>SD1_CLK</v>
          </cell>
          <cell r="D404" t="str">
            <v>SD1</v>
          </cell>
          <cell r="G404" t="str">
            <v>usdhc1.CLK</v>
          </cell>
          <cell r="H404">
            <v>0</v>
          </cell>
          <cell r="I404" t="str">
            <v>osc32k.32K_OUT</v>
          </cell>
          <cell r="J404" t="str">
            <v>gpt.CLKIN</v>
          </cell>
          <cell r="K404">
            <v>0</v>
          </cell>
          <cell r="L404" t="str">
            <v>gpio1.GPIO[20]</v>
          </cell>
          <cell r="M404" t="str">
            <v>phy.DTB[0]</v>
          </cell>
          <cell r="N404">
            <v>0</v>
          </cell>
        </row>
        <row r="405">
          <cell r="A405" t="e">
            <v>#REF!</v>
          </cell>
          <cell r="B405" t="e">
            <v>#REF!</v>
          </cell>
          <cell r="D405" t="e">
            <v>#REF!</v>
          </cell>
          <cell r="G405" t="e">
            <v>#REF!</v>
          </cell>
          <cell r="H405" t="e">
            <v>#REF!</v>
          </cell>
          <cell r="I405" t="e">
            <v>#REF!</v>
          </cell>
          <cell r="J405" t="e">
            <v>#REF!</v>
          </cell>
          <cell r="K405" t="e">
            <v>#REF!</v>
          </cell>
          <cell r="L405" t="e">
            <v>#REF!</v>
          </cell>
          <cell r="M405" t="e">
            <v>#REF!</v>
          </cell>
          <cell r="N405" t="e">
            <v>#REF!</v>
          </cell>
        </row>
        <row r="406">
          <cell r="A406" t="str">
            <v>SD1_DAT2</v>
          </cell>
          <cell r="B406" t="str">
            <v>SD1_DAT2</v>
          </cell>
          <cell r="D406" t="str">
            <v>SD1</v>
          </cell>
          <cell r="G406" t="str">
            <v>usdhc1.DAT2</v>
          </cell>
          <cell r="H406">
            <v>0</v>
          </cell>
          <cell r="I406" t="str">
            <v>gpt.CMPOUT2</v>
          </cell>
          <cell r="J406" t="str">
            <v>pwm2.PWMO</v>
          </cell>
          <cell r="K406" t="str">
            <v>wdog1.WDOG_B</v>
          </cell>
          <cell r="L406" t="str">
            <v>gpio1.GPIO[19]</v>
          </cell>
          <cell r="M406" t="str">
            <v>wdog1.WDOG_RST_B_DEB</v>
          </cell>
          <cell r="N406" t="str">
            <v>anatop.ANATOP_TESTO[4]</v>
          </cell>
        </row>
        <row r="407">
          <cell r="A407" t="e">
            <v>#REF!</v>
          </cell>
          <cell r="B407" t="e">
            <v>#REF!</v>
          </cell>
          <cell r="D407" t="e">
            <v>#REF!</v>
          </cell>
          <cell r="G407" t="e">
            <v>#REF!</v>
          </cell>
          <cell r="H407" t="e">
            <v>#REF!</v>
          </cell>
          <cell r="I407" t="e">
            <v>#REF!</v>
          </cell>
          <cell r="J407" t="e">
            <v>#REF!</v>
          </cell>
          <cell r="K407" t="e">
            <v>#REF!</v>
          </cell>
          <cell r="L407" t="e">
            <v>#REF!</v>
          </cell>
          <cell r="M407" t="e">
            <v>#REF!</v>
          </cell>
          <cell r="N407" t="e">
            <v>#REF!</v>
          </cell>
        </row>
        <row r="408">
          <cell r="A408" t="str">
            <v>NVCC_SD1</v>
          </cell>
          <cell r="B408" t="str">
            <v>NVCC_SD1</v>
          </cell>
          <cell r="D408" t="str">
            <v>SD1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A409" t="str">
            <v>SD1_DAT3</v>
          </cell>
          <cell r="B409" t="str">
            <v>SD1_DAT3</v>
          </cell>
          <cell r="D409" t="str">
            <v>SD1</v>
          </cell>
          <cell r="G409" t="str">
            <v>usdhc1.DAT3</v>
          </cell>
          <cell r="H409">
            <v>0</v>
          </cell>
          <cell r="I409" t="str">
            <v>gpt.CMPOUT3</v>
          </cell>
          <cell r="J409" t="str">
            <v>pwm1.PWMO</v>
          </cell>
          <cell r="K409" t="str">
            <v>wdog2.WDOG_B</v>
          </cell>
          <cell r="L409" t="str">
            <v>gpio1.GPIO[21]</v>
          </cell>
          <cell r="M409" t="str">
            <v>wdog2.WDOG_RST_B_DEB</v>
          </cell>
          <cell r="N409" t="str">
            <v>anatop.ANATOP_TESTO[6]</v>
          </cell>
        </row>
        <row r="410">
          <cell r="A410">
            <v>0</v>
          </cell>
          <cell r="B410">
            <v>0</v>
          </cell>
          <cell r="D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A411" t="str">
            <v>SD4_DAT3</v>
          </cell>
          <cell r="B411" t="str">
            <v>SD4_DAT3</v>
          </cell>
          <cell r="D411" t="str">
            <v>NANDF</v>
          </cell>
          <cell r="G411" t="str">
            <v>rawnand.D11</v>
          </cell>
          <cell r="H411" t="str">
            <v>usdhc4.DAT3</v>
          </cell>
          <cell r="I411">
            <v>0</v>
          </cell>
          <cell r="J411" t="str">
            <v>usboh3.UH2_DFD_OUT[27]</v>
          </cell>
          <cell r="K411" t="str">
            <v>usboh3.UH3_DFD_OUT[27]</v>
          </cell>
          <cell r="L411" t="str">
            <v>gpio2.GPIO[11]</v>
          </cell>
          <cell r="M411" t="str">
            <v>ipu1.IPU_DIAG_BUS[11]</v>
          </cell>
          <cell r="N411">
            <v>0</v>
          </cell>
        </row>
        <row r="412">
          <cell r="A412" t="str">
            <v>SD4_DAT6</v>
          </cell>
          <cell r="B412" t="str">
            <v>SD4_DAT6</v>
          </cell>
          <cell r="D412" t="str">
            <v>NANDF</v>
          </cell>
          <cell r="G412" t="str">
            <v>rawnand.D14</v>
          </cell>
          <cell r="H412" t="str">
            <v>usdhc4.DAT6</v>
          </cell>
          <cell r="I412" t="str">
            <v>uart2.CTS</v>
          </cell>
          <cell r="J412" t="str">
            <v>usboh3.UH2_DFD_OUT[30]</v>
          </cell>
          <cell r="K412" t="str">
            <v>usboh3.UH3_DFD_OUT[30]</v>
          </cell>
          <cell r="L412" t="str">
            <v>gpio2.GPIO[14]</v>
          </cell>
          <cell r="M412" t="str">
            <v>ipu1.IPU_DIAG_BUS[14]</v>
          </cell>
          <cell r="N412">
            <v>0</v>
          </cell>
        </row>
        <row r="413">
          <cell r="A413" t="str">
            <v>NVCC_NANDF</v>
          </cell>
          <cell r="B413" t="str">
            <v>NVCC_NANDF</v>
          </cell>
          <cell r="D413" t="str">
            <v>NANDF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A414" t="e">
            <v>#REF!</v>
          </cell>
          <cell r="B414" t="e">
            <v>#REF!</v>
          </cell>
          <cell r="D414" t="e">
            <v>#REF!</v>
          </cell>
          <cell r="G414" t="e">
            <v>#REF!</v>
          </cell>
          <cell r="H414" t="e">
            <v>#REF!</v>
          </cell>
          <cell r="I414" t="e">
            <v>#REF!</v>
          </cell>
          <cell r="J414" t="e">
            <v>#REF!</v>
          </cell>
          <cell r="K414" t="e">
            <v>#REF!</v>
          </cell>
          <cell r="L414" t="e">
            <v>#REF!</v>
          </cell>
          <cell r="M414" t="e">
            <v>#REF!</v>
          </cell>
          <cell r="N414" t="e">
            <v>#REF!</v>
          </cell>
        </row>
        <row r="415">
          <cell r="A415" t="e">
            <v>#REF!</v>
          </cell>
          <cell r="B415" t="e">
            <v>#REF!</v>
          </cell>
          <cell r="D415" t="e">
            <v>#REF!</v>
          </cell>
          <cell r="G415" t="e">
            <v>#REF!</v>
          </cell>
          <cell r="H415" t="e">
            <v>#REF!</v>
          </cell>
          <cell r="I415" t="e">
            <v>#REF!</v>
          </cell>
          <cell r="J415" t="e">
            <v>#REF!</v>
          </cell>
          <cell r="K415" t="e">
            <v>#REF!</v>
          </cell>
          <cell r="L415" t="e">
            <v>#REF!</v>
          </cell>
          <cell r="M415" t="e">
            <v>#REF!</v>
          </cell>
          <cell r="N415" t="e">
            <v>#REF!</v>
          </cell>
        </row>
        <row r="416">
          <cell r="A416" t="e">
            <v>#REF!</v>
          </cell>
          <cell r="B416" t="e">
            <v>#REF!</v>
          </cell>
          <cell r="D416" t="e">
            <v>#REF!</v>
          </cell>
          <cell r="G416" t="e">
            <v>#REF!</v>
          </cell>
          <cell r="H416" t="e">
            <v>#REF!</v>
          </cell>
          <cell r="I416" t="e">
            <v>#REF!</v>
          </cell>
          <cell r="J416" t="e">
            <v>#REF!</v>
          </cell>
          <cell r="K416" t="e">
            <v>#REF!</v>
          </cell>
          <cell r="L416" t="e">
            <v>#REF!</v>
          </cell>
          <cell r="M416" t="e">
            <v>#REF!</v>
          </cell>
          <cell r="N416" t="e">
            <v>#REF!</v>
          </cell>
        </row>
        <row r="417">
          <cell r="A417" t="str">
            <v>SD4_DAT1</v>
          </cell>
          <cell r="B417" t="str">
            <v>SD4_DAT1</v>
          </cell>
          <cell r="D417" t="str">
            <v>NANDF</v>
          </cell>
          <cell r="G417" t="str">
            <v>rawnand.D9</v>
          </cell>
          <cell r="H417" t="str">
            <v>usdhc4.DAT1</v>
          </cell>
          <cell r="I417" t="str">
            <v>pwm3.PWMO</v>
          </cell>
          <cell r="J417" t="str">
            <v>usboh3.UH2_DFD_OUT[25]</v>
          </cell>
          <cell r="K417" t="str">
            <v>usboh3.UH3_DFD_OUT[25]</v>
          </cell>
          <cell r="L417" t="str">
            <v>gpio2.GPIO[9]</v>
          </cell>
          <cell r="M417" t="str">
            <v>ipu1.IPU_DIAG_BUS[9]</v>
          </cell>
          <cell r="N417">
            <v>0</v>
          </cell>
        </row>
        <row r="418">
          <cell r="A418" t="str">
            <v>NVCC_NANDF</v>
          </cell>
          <cell r="B418" t="str">
            <v>NVCC_NANDF</v>
          </cell>
          <cell r="D418" t="str">
            <v>NANDF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A419" t="str">
            <v>SD4_DAT0</v>
          </cell>
          <cell r="B419" t="str">
            <v>SD4_DAT0</v>
          </cell>
          <cell r="D419" t="str">
            <v>NANDF</v>
          </cell>
          <cell r="G419" t="str">
            <v>rawnand.D8</v>
          </cell>
          <cell r="H419" t="str">
            <v>usdhc4.DAT0</v>
          </cell>
          <cell r="I419" t="str">
            <v>rawnand.DQS</v>
          </cell>
          <cell r="J419" t="str">
            <v>usboh3.UH2_DFD_OUT[24]</v>
          </cell>
          <cell r="K419" t="str">
            <v>usboh3.UH3_DFD_OUT[24]</v>
          </cell>
          <cell r="L419" t="str">
            <v>gpio2.GPIO[8]</v>
          </cell>
          <cell r="M419" t="str">
            <v>ipu1.IPU_DIAG_BUS[8]</v>
          </cell>
          <cell r="N419">
            <v>0</v>
          </cell>
        </row>
        <row r="420">
          <cell r="A420" t="str">
            <v>SD4_DAT4</v>
          </cell>
          <cell r="B420" t="str">
            <v>SD4_DAT4</v>
          </cell>
          <cell r="D420" t="str">
            <v>NANDF</v>
          </cell>
          <cell r="G420" t="str">
            <v>rawnand.D12</v>
          </cell>
          <cell r="H420" t="str">
            <v>usdhc4.DAT4</v>
          </cell>
          <cell r="I420" t="str">
            <v>uart2.RXD_MUX</v>
          </cell>
          <cell r="J420" t="str">
            <v>usboh3.UH2_DFD_OUT[28]</v>
          </cell>
          <cell r="K420" t="str">
            <v>usboh3.UH3_DFD_OUT[28]</v>
          </cell>
          <cell r="L420" t="str">
            <v>gpio2.GPIO[12]</v>
          </cell>
          <cell r="M420" t="str">
            <v>ipu1.IPU_DIAG_BUS[12]</v>
          </cell>
          <cell r="N420">
            <v>0</v>
          </cell>
        </row>
        <row r="421">
          <cell r="A421" t="str">
            <v>SD4_DAT2</v>
          </cell>
          <cell r="B421" t="str">
            <v>SD4_DAT2</v>
          </cell>
          <cell r="D421" t="str">
            <v>NANDF</v>
          </cell>
          <cell r="G421" t="str">
            <v>rawnand.D10</v>
          </cell>
          <cell r="H421" t="str">
            <v>usdhc4.DAT2</v>
          </cell>
          <cell r="I421" t="str">
            <v>pwm4.PWMO</v>
          </cell>
          <cell r="J421" t="str">
            <v>usboh3.UH2_DFD_OUT[26]</v>
          </cell>
          <cell r="K421" t="str">
            <v>usboh3.UH3_DFD_OUT[26]</v>
          </cell>
          <cell r="L421" t="str">
            <v>gpio2.GPIO[10]</v>
          </cell>
          <cell r="M421" t="str">
            <v>ipu1.IPU_DIAG_BUS[10]</v>
          </cell>
          <cell r="N421">
            <v>0</v>
          </cell>
        </row>
        <row r="422">
          <cell r="A422" t="str">
            <v>SD4_CMD</v>
          </cell>
          <cell r="B422" t="str">
            <v>SD4_CMD</v>
          </cell>
          <cell r="D422" t="str">
            <v>NANDF</v>
          </cell>
          <cell r="G422" t="str">
            <v>usdhc4.CMD</v>
          </cell>
          <cell r="H422" t="str">
            <v>rawnand.RDN</v>
          </cell>
          <cell r="I422" t="str">
            <v>uart3.TXD_MUX</v>
          </cell>
          <cell r="J422">
            <v>0</v>
          </cell>
          <cell r="K422" t="str">
            <v>pcie_ctrl.DIAG_STATUS_BUS_MUX[5]</v>
          </cell>
          <cell r="L422" t="str">
            <v>gpio7.GPIO[9]</v>
          </cell>
          <cell r="M422">
            <v>0</v>
          </cell>
          <cell r="N422">
            <v>0</v>
          </cell>
        </row>
        <row r="423">
          <cell r="A423" t="e">
            <v>#REF!</v>
          </cell>
          <cell r="B423" t="e">
            <v>#REF!</v>
          </cell>
          <cell r="D423" t="e">
            <v>#REF!</v>
          </cell>
          <cell r="G423" t="e">
            <v>#REF!</v>
          </cell>
          <cell r="H423" t="e">
            <v>#REF!</v>
          </cell>
          <cell r="I423" t="e">
            <v>#REF!</v>
          </cell>
          <cell r="J423" t="e">
            <v>#REF!</v>
          </cell>
          <cell r="K423" t="e">
            <v>#REF!</v>
          </cell>
          <cell r="L423" t="e">
            <v>#REF!</v>
          </cell>
          <cell r="M423" t="e">
            <v>#REF!</v>
          </cell>
          <cell r="N423" t="e">
            <v>#REF!</v>
          </cell>
        </row>
        <row r="424">
          <cell r="A424" t="e">
            <v>#REF!</v>
          </cell>
          <cell r="B424" t="e">
            <v>#REF!</v>
          </cell>
          <cell r="D424" t="e">
            <v>#REF!</v>
          </cell>
          <cell r="G424" t="e">
            <v>#REF!</v>
          </cell>
          <cell r="H424" t="e">
            <v>#REF!</v>
          </cell>
          <cell r="I424" t="e">
            <v>#REF!</v>
          </cell>
          <cell r="J424" t="e">
            <v>#REF!</v>
          </cell>
          <cell r="K424" t="e">
            <v>#REF!</v>
          </cell>
          <cell r="L424" t="e">
            <v>#REF!</v>
          </cell>
          <cell r="M424" t="e">
            <v>#REF!</v>
          </cell>
          <cell r="N424" t="e">
            <v>#REF!</v>
          </cell>
        </row>
        <row r="425">
          <cell r="A425" t="str">
            <v>SD4_CLK</v>
          </cell>
          <cell r="B425" t="str">
            <v>SD4_CLK</v>
          </cell>
          <cell r="D425" t="str">
            <v>NANDF</v>
          </cell>
          <cell r="G425" t="str">
            <v>usdhc4.CLK</v>
          </cell>
          <cell r="H425" t="str">
            <v>rawnand.WRN</v>
          </cell>
          <cell r="I425" t="str">
            <v>uart3.RXD_MUX</v>
          </cell>
          <cell r="J425">
            <v>0</v>
          </cell>
          <cell r="K425" t="str">
            <v>pcie_ctrl.DIAG_STATUS_BUS_MUX[6]</v>
          </cell>
          <cell r="L425" t="str">
            <v>gpio7.GPIO[10]</v>
          </cell>
          <cell r="M425">
            <v>0</v>
          </cell>
          <cell r="N425">
            <v>0</v>
          </cell>
        </row>
        <row r="426">
          <cell r="A426" t="str">
            <v>NANDF_D4</v>
          </cell>
          <cell r="B426" t="str">
            <v>NANDF_D4</v>
          </cell>
          <cell r="D426" t="str">
            <v>NANDF</v>
          </cell>
          <cell r="G426" t="str">
            <v>rawnand.D4</v>
          </cell>
          <cell r="H426" t="str">
            <v>usdhc2.DAT4</v>
          </cell>
          <cell r="I426" t="str">
            <v>gpu3d.GPU_DEBUG_OUT[4]</v>
          </cell>
          <cell r="J426" t="str">
            <v>usboh3.UH2_DFD_OUT[20]</v>
          </cell>
          <cell r="K426" t="str">
            <v>usboh3.UH3_DFD_OUT[20]</v>
          </cell>
          <cell r="L426" t="str">
            <v>gpio2.GPIO[4]</v>
          </cell>
          <cell r="M426" t="str">
            <v>ipu1.IPU_DIAG_BUS[4]</v>
          </cell>
          <cell r="N426">
            <v>0</v>
          </cell>
        </row>
        <row r="427">
          <cell r="A427" t="str">
            <v>NVCC_NANDF</v>
          </cell>
          <cell r="B427" t="str">
            <v>NVCC_NANDF</v>
          </cell>
          <cell r="D427" t="str">
            <v>NANDF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A428" t="str">
            <v>NANDF_D0</v>
          </cell>
          <cell r="B428" t="str">
            <v>NANDF_D0</v>
          </cell>
          <cell r="D428" t="str">
            <v>NANDF</v>
          </cell>
          <cell r="G428" t="str">
            <v>rawnand.D0</v>
          </cell>
          <cell r="H428" t="str">
            <v>usdhc1.DAT4</v>
          </cell>
          <cell r="I428" t="str">
            <v>gpu3d.GPU_DEBUG_OUT[0]</v>
          </cell>
          <cell r="J428" t="str">
            <v>usboh3.UH2_DFD_OUT[16]</v>
          </cell>
          <cell r="K428" t="str">
            <v>usboh3.UH3_DFD_OUT[16]</v>
          </cell>
          <cell r="L428" t="str">
            <v>gpio2.GPIO[0]</v>
          </cell>
          <cell r="M428" t="str">
            <v>ipu1.IPU_DIAG_BUS[0]</v>
          </cell>
          <cell r="N428">
            <v>0</v>
          </cell>
        </row>
        <row r="429">
          <cell r="A429" t="str">
            <v>NANDF_D7</v>
          </cell>
          <cell r="B429" t="str">
            <v>NANDF_D7</v>
          </cell>
          <cell r="D429" t="str">
            <v>NANDF</v>
          </cell>
          <cell r="G429" t="str">
            <v>rawnand.D7</v>
          </cell>
          <cell r="H429" t="str">
            <v>usdhc2.DAT7</v>
          </cell>
          <cell r="I429" t="str">
            <v>gpu3d.GPU_DEBUG_OUT[7]</v>
          </cell>
          <cell r="J429" t="str">
            <v>usboh3.UH2_DFD_OUT[23]</v>
          </cell>
          <cell r="K429" t="str">
            <v>usboh3.UH3_DFD_OUT[23]</v>
          </cell>
          <cell r="L429" t="str">
            <v>gpio2.GPIO[7]</v>
          </cell>
          <cell r="M429" t="str">
            <v>ipu1.IPU_DIAG_BUS[7]</v>
          </cell>
          <cell r="N429">
            <v>0</v>
          </cell>
        </row>
        <row r="430">
          <cell r="A430" t="str">
            <v>NVCC_NANDF</v>
          </cell>
          <cell r="B430" t="str">
            <v>NVCC_NANDF</v>
          </cell>
          <cell r="D430" t="str">
            <v>NANDF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A431" t="str">
            <v>NANDF_D1</v>
          </cell>
          <cell r="B431" t="str">
            <v>NANDF_D1</v>
          </cell>
          <cell r="D431" t="str">
            <v>NANDF</v>
          </cell>
          <cell r="G431" t="str">
            <v>rawnand.D1</v>
          </cell>
          <cell r="H431" t="str">
            <v>usdhc1.DAT5</v>
          </cell>
          <cell r="I431" t="str">
            <v>gpu3d.GPU_DEBUG_OUT[1]</v>
          </cell>
          <cell r="J431" t="str">
            <v>usboh3.UH2_DFD_OUT[17]</v>
          </cell>
          <cell r="K431" t="str">
            <v>usboh3.UH3_DFD_OUT[17]</v>
          </cell>
          <cell r="L431" t="str">
            <v>gpio2.GPIO[1]</v>
          </cell>
          <cell r="M431" t="str">
            <v>ipu1.IPU_DIAG_BUS[1]</v>
          </cell>
          <cell r="N431">
            <v>0</v>
          </cell>
        </row>
        <row r="432">
          <cell r="A432" t="str">
            <v>NANDF_D6</v>
          </cell>
          <cell r="B432" t="str">
            <v>NANDF_D6</v>
          </cell>
          <cell r="D432" t="str">
            <v>NANDF</v>
          </cell>
          <cell r="G432" t="str">
            <v>rawnand.D6</v>
          </cell>
          <cell r="H432" t="str">
            <v>usdhc2.DAT6</v>
          </cell>
          <cell r="I432" t="str">
            <v>gpu3d.GPU_DEBUG_OUT[6]</v>
          </cell>
          <cell r="J432" t="str">
            <v>usboh3.UH2_DFD_OUT[22]</v>
          </cell>
          <cell r="K432" t="str">
            <v>usboh3.UH3_DFD_OUT[22]</v>
          </cell>
          <cell r="L432" t="str">
            <v>gpio2.GPIO[6]</v>
          </cell>
          <cell r="M432" t="str">
            <v>ipu1.IPU_DIAG_BUS[6]</v>
          </cell>
          <cell r="N432">
            <v>0</v>
          </cell>
        </row>
        <row r="433">
          <cell r="A433" t="e">
            <v>#REF!</v>
          </cell>
          <cell r="B433" t="e">
            <v>#REF!</v>
          </cell>
          <cell r="D433" t="e">
            <v>#REF!</v>
          </cell>
          <cell r="G433" t="e">
            <v>#REF!</v>
          </cell>
          <cell r="H433" t="e">
            <v>#REF!</v>
          </cell>
          <cell r="I433" t="e">
            <v>#REF!</v>
          </cell>
          <cell r="J433" t="e">
            <v>#REF!</v>
          </cell>
          <cell r="K433" t="e">
            <v>#REF!</v>
          </cell>
          <cell r="L433" t="e">
            <v>#REF!</v>
          </cell>
          <cell r="M433" t="e">
            <v>#REF!</v>
          </cell>
          <cell r="N433" t="e">
            <v>#REF!</v>
          </cell>
        </row>
        <row r="434">
          <cell r="A434" t="e">
            <v>#REF!</v>
          </cell>
          <cell r="B434" t="e">
            <v>#REF!</v>
          </cell>
          <cell r="D434" t="e">
            <v>#REF!</v>
          </cell>
          <cell r="G434" t="e">
            <v>#REF!</v>
          </cell>
          <cell r="H434" t="e">
            <v>#REF!</v>
          </cell>
          <cell r="I434" t="e">
            <v>#REF!</v>
          </cell>
          <cell r="J434" t="e">
            <v>#REF!</v>
          </cell>
          <cell r="K434" t="e">
            <v>#REF!</v>
          </cell>
          <cell r="L434" t="e">
            <v>#REF!</v>
          </cell>
          <cell r="M434" t="e">
            <v>#REF!</v>
          </cell>
          <cell r="N434" t="e">
            <v>#REF!</v>
          </cell>
        </row>
        <row r="435">
          <cell r="A435" t="str">
            <v>NANDF_D3</v>
          </cell>
          <cell r="B435" t="str">
            <v>NANDF_D3</v>
          </cell>
          <cell r="D435" t="str">
            <v>NANDF</v>
          </cell>
          <cell r="G435" t="str">
            <v>rawnand.D3</v>
          </cell>
          <cell r="H435" t="str">
            <v>usdhc1.DAT7</v>
          </cell>
          <cell r="I435" t="str">
            <v>gpu3d.GPU_DEBUG_OUT[3]</v>
          </cell>
          <cell r="J435" t="str">
            <v>usboh3.UH2_DFD_OUT[19]</v>
          </cell>
          <cell r="K435" t="str">
            <v>usboh3.UH3_DFD_OUT[19]</v>
          </cell>
          <cell r="L435" t="str">
            <v>gpio2.GPIO[3]</v>
          </cell>
          <cell r="M435" t="str">
            <v>ipu1.IPU_DIAG_BUS[3]</v>
          </cell>
          <cell r="N435">
            <v>0</v>
          </cell>
        </row>
        <row r="436">
          <cell r="A436" t="str">
            <v>NVCC_NANDF</v>
          </cell>
          <cell r="B436" t="str">
            <v>NVCC_NANDF</v>
          </cell>
          <cell r="D436" t="str">
            <v>NANDF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A437" t="str">
            <v>NANDF_D2</v>
          </cell>
          <cell r="B437" t="str">
            <v>NANDF_D2</v>
          </cell>
          <cell r="D437" t="str">
            <v>NANDF</v>
          </cell>
          <cell r="G437" t="str">
            <v>rawnand.D2</v>
          </cell>
          <cell r="H437" t="str">
            <v>usdhc1.DAT6</v>
          </cell>
          <cell r="I437" t="str">
            <v>gpu3d.GPU_DEBUG_OUT[2]</v>
          </cell>
          <cell r="J437" t="str">
            <v>usboh3.UH2_DFD_OUT[18]</v>
          </cell>
          <cell r="K437" t="str">
            <v>usboh3.UH3_DFD_OUT[18]</v>
          </cell>
          <cell r="L437" t="str">
            <v>gpio2.GPIO[2]</v>
          </cell>
          <cell r="M437" t="str">
            <v>ipu1.IPU_DIAG_BUS[2]</v>
          </cell>
          <cell r="N437">
            <v>0</v>
          </cell>
        </row>
        <row r="438">
          <cell r="A438" t="str">
            <v>NANDF_CS2</v>
          </cell>
          <cell r="B438" t="str">
            <v>NANDF_CS2</v>
          </cell>
          <cell r="D438" t="str">
            <v>NANDF</v>
          </cell>
          <cell r="G438" t="str">
            <v>rawnand.CE2N</v>
          </cell>
          <cell r="H438" t="str">
            <v>ipu1.SISG[0]</v>
          </cell>
          <cell r="I438" t="str">
            <v>esai1.TX0</v>
          </cell>
          <cell r="J438" t="str">
            <v>weim.WEIM_CRE</v>
          </cell>
          <cell r="K438" t="str">
            <v>ccm.CLKO2</v>
          </cell>
          <cell r="L438" t="str">
            <v>gpio6.GPIO[15]</v>
          </cell>
          <cell r="M438">
            <v>0</v>
          </cell>
          <cell r="N438">
            <v>0</v>
          </cell>
        </row>
        <row r="439">
          <cell r="A439" t="str">
            <v>NANDF_ALE</v>
          </cell>
          <cell r="B439" t="str">
            <v>NANDF_ALE</v>
          </cell>
          <cell r="D439" t="str">
            <v>NANDF</v>
          </cell>
          <cell r="G439" t="str">
            <v>rawnand.ALE</v>
          </cell>
          <cell r="H439" t="str">
            <v>usdhc4.RST</v>
          </cell>
          <cell r="I439" t="str">
            <v>pcie_ctrl.DIAG_STATUS_BUS_MUX[0]</v>
          </cell>
          <cell r="J439" t="str">
            <v>usboh3.UH3_DFD_OUT[12]</v>
          </cell>
          <cell r="K439" t="str">
            <v>usboh3.UH2_DFD_OUT[12]</v>
          </cell>
          <cell r="L439" t="str">
            <v>gpio6.GPIO[8]</v>
          </cell>
          <cell r="M439" t="str">
            <v>mipi_core.DPHY_TEST_IN[24]</v>
          </cell>
          <cell r="N439">
            <v>0</v>
          </cell>
        </row>
        <row r="440">
          <cell r="A440" t="str">
            <v>NANDF_CS1</v>
          </cell>
          <cell r="B440" t="str">
            <v>NANDF_CS1</v>
          </cell>
          <cell r="D440" t="str">
            <v>NANDF</v>
          </cell>
          <cell r="G440" t="str">
            <v>rawnand.CE1N</v>
          </cell>
          <cell r="H440" t="str">
            <v>usdhc4.VSELECT</v>
          </cell>
          <cell r="I440" t="str">
            <v>usdhc3.VSELECT</v>
          </cell>
          <cell r="J440">
            <v>0</v>
          </cell>
          <cell r="K440" t="str">
            <v>pcie_ctrl.DIAG_STATUS_BUS_MUX[3]</v>
          </cell>
          <cell r="L440" t="str">
            <v>gpio6.GPIO[14]</v>
          </cell>
          <cell r="M440">
            <v>0</v>
          </cell>
          <cell r="N440" t="str">
            <v>pl301_sim_mx6dl_per1.HREADYOUT</v>
          </cell>
        </row>
        <row r="441">
          <cell r="A441" t="str">
            <v>NANDF_RB0</v>
          </cell>
          <cell r="B441" t="str">
            <v>NANDF_RB0</v>
          </cell>
          <cell r="D441" t="str">
            <v>NANDF</v>
          </cell>
          <cell r="G441" t="str">
            <v>rawnand.READY0</v>
          </cell>
          <cell r="H441">
            <v>0</v>
          </cell>
          <cell r="I441" t="str">
            <v>pcie_ctrl.DIAG_STATUS_BUS_MUX[2]</v>
          </cell>
          <cell r="J441" t="str">
            <v>usboh3.UH3_DFD_OUT[14]</v>
          </cell>
          <cell r="K441" t="str">
            <v>usboh3.UH2_DFD_OUT[14]</v>
          </cell>
          <cell r="L441" t="str">
            <v>gpio6.GPIO[10]</v>
          </cell>
          <cell r="M441" t="str">
            <v>mipi_core.DPHY_TEST_OUT[33]</v>
          </cell>
          <cell r="N441">
            <v>0</v>
          </cell>
        </row>
        <row r="442">
          <cell r="A442" t="str">
            <v>NANDF_CS3</v>
          </cell>
          <cell r="B442" t="str">
            <v>NANDF_CS3</v>
          </cell>
          <cell r="D442" t="str">
            <v>NANDF</v>
          </cell>
          <cell r="G442" t="str">
            <v>rawnand.CE3N</v>
          </cell>
          <cell r="H442" t="str">
            <v>ipu1.SISG[1]</v>
          </cell>
          <cell r="I442" t="str">
            <v>esai1.TX1</v>
          </cell>
          <cell r="J442" t="str">
            <v>weim.WEIM_A[26]</v>
          </cell>
          <cell r="K442" t="str">
            <v>pcie_ctrl.DIAG_STATUS_BUS_MUX[4]</v>
          </cell>
          <cell r="L442" t="str">
            <v>gpio6.GPIO[16]</v>
          </cell>
          <cell r="M442">
            <v>0</v>
          </cell>
          <cell r="N442" t="str">
            <v>tpsmp.CLK</v>
          </cell>
        </row>
        <row r="443">
          <cell r="A443" t="e">
            <v>#REF!</v>
          </cell>
          <cell r="B443" t="e">
            <v>#REF!</v>
          </cell>
          <cell r="D443" t="e">
            <v>#REF!</v>
          </cell>
          <cell r="G443" t="e">
            <v>#REF!</v>
          </cell>
          <cell r="H443" t="e">
            <v>#REF!</v>
          </cell>
          <cell r="I443" t="e">
            <v>#REF!</v>
          </cell>
          <cell r="J443" t="e">
            <v>#REF!</v>
          </cell>
          <cell r="K443" t="e">
            <v>#REF!</v>
          </cell>
          <cell r="L443" t="e">
            <v>#REF!</v>
          </cell>
          <cell r="M443" t="e">
            <v>#REF!</v>
          </cell>
          <cell r="N443" t="e">
            <v>#REF!</v>
          </cell>
        </row>
        <row r="444">
          <cell r="A444" t="e">
            <v>#REF!</v>
          </cell>
          <cell r="B444" t="e">
            <v>#REF!</v>
          </cell>
          <cell r="D444" t="e">
            <v>#REF!</v>
          </cell>
          <cell r="G444" t="e">
            <v>#REF!</v>
          </cell>
          <cell r="H444" t="e">
            <v>#REF!</v>
          </cell>
          <cell r="I444" t="e">
            <v>#REF!</v>
          </cell>
          <cell r="J444" t="e">
            <v>#REF!</v>
          </cell>
          <cell r="K444" t="e">
            <v>#REF!</v>
          </cell>
          <cell r="L444" t="e">
            <v>#REF!</v>
          </cell>
          <cell r="M444" t="e">
            <v>#REF!</v>
          </cell>
          <cell r="N444" t="e">
            <v>#REF!</v>
          </cell>
        </row>
        <row r="445">
          <cell r="A445" t="e">
            <v>#REF!</v>
          </cell>
          <cell r="B445" t="e">
            <v>#REF!</v>
          </cell>
          <cell r="D445" t="e">
            <v>#REF!</v>
          </cell>
          <cell r="G445" t="e">
            <v>#REF!</v>
          </cell>
          <cell r="H445" t="e">
            <v>#REF!</v>
          </cell>
          <cell r="I445" t="e">
            <v>#REF!</v>
          </cell>
          <cell r="J445" t="e">
            <v>#REF!</v>
          </cell>
          <cell r="K445" t="e">
            <v>#REF!</v>
          </cell>
          <cell r="L445" t="e">
            <v>#REF!</v>
          </cell>
          <cell r="M445" t="e">
            <v>#REF!</v>
          </cell>
          <cell r="N445" t="e">
            <v>#REF!</v>
          </cell>
        </row>
        <row r="446">
          <cell r="A446" t="str">
            <v>NANDF_CS0</v>
          </cell>
          <cell r="B446" t="str">
            <v>NANDF_CS0</v>
          </cell>
          <cell r="D446" t="str">
            <v>NANDF</v>
          </cell>
          <cell r="G446" t="str">
            <v>rawnand.CE0N</v>
          </cell>
          <cell r="H446">
            <v>0</v>
          </cell>
          <cell r="I446">
            <v>0</v>
          </cell>
          <cell r="J446" t="str">
            <v>usboh3.UH3_DFD_OUT[15]</v>
          </cell>
          <cell r="K446" t="str">
            <v>usboh3.UH2_DFD_OUT[15]</v>
          </cell>
          <cell r="L446" t="str">
            <v>gpio6.GPIO[11]</v>
          </cell>
          <cell r="M446">
            <v>0</v>
          </cell>
          <cell r="N446">
            <v>0</v>
          </cell>
        </row>
        <row r="447">
          <cell r="A447" t="e">
            <v>#REF!</v>
          </cell>
          <cell r="B447" t="e">
            <v>#REF!</v>
          </cell>
          <cell r="D447" t="e">
            <v>#REF!</v>
          </cell>
          <cell r="G447" t="e">
            <v>#REF!</v>
          </cell>
          <cell r="H447" t="e">
            <v>#REF!</v>
          </cell>
          <cell r="I447" t="e">
            <v>#REF!</v>
          </cell>
          <cell r="J447" t="e">
            <v>#REF!</v>
          </cell>
          <cell r="K447" t="e">
            <v>#REF!</v>
          </cell>
          <cell r="L447" t="e">
            <v>#REF!</v>
          </cell>
          <cell r="M447" t="e">
            <v>#REF!</v>
          </cell>
          <cell r="N447" t="e">
            <v>#REF!</v>
          </cell>
        </row>
        <row r="448">
          <cell r="A448" t="e">
            <v>#REF!</v>
          </cell>
          <cell r="B448" t="e">
            <v>#REF!</v>
          </cell>
          <cell r="D448" t="e">
            <v>#REF!</v>
          </cell>
          <cell r="G448" t="e">
            <v>#REF!</v>
          </cell>
          <cell r="H448" t="e">
            <v>#REF!</v>
          </cell>
          <cell r="I448" t="e">
            <v>#REF!</v>
          </cell>
          <cell r="J448" t="e">
            <v>#REF!</v>
          </cell>
          <cell r="K448" t="e">
            <v>#REF!</v>
          </cell>
          <cell r="L448" t="e">
            <v>#REF!</v>
          </cell>
          <cell r="M448" t="e">
            <v>#REF!</v>
          </cell>
          <cell r="N448" t="e">
            <v>#REF!</v>
          </cell>
        </row>
        <row r="449">
          <cell r="A449" t="e">
            <v>#REF!</v>
          </cell>
          <cell r="B449" t="e">
            <v>#REF!</v>
          </cell>
          <cell r="D449" t="e">
            <v>#REF!</v>
          </cell>
          <cell r="G449" t="e">
            <v>#REF!</v>
          </cell>
          <cell r="H449" t="e">
            <v>#REF!</v>
          </cell>
          <cell r="I449" t="e">
            <v>#REF!</v>
          </cell>
          <cell r="J449" t="e">
            <v>#REF!</v>
          </cell>
          <cell r="K449" t="e">
            <v>#REF!</v>
          </cell>
          <cell r="L449" t="e">
            <v>#REF!</v>
          </cell>
          <cell r="M449" t="e">
            <v>#REF!</v>
          </cell>
          <cell r="N449" t="e">
            <v>#REF!</v>
          </cell>
        </row>
        <row r="450">
          <cell r="A450" t="e">
            <v>#REF!</v>
          </cell>
          <cell r="B450" t="e">
            <v>#REF!</v>
          </cell>
          <cell r="D450" t="e">
            <v>#REF!</v>
          </cell>
          <cell r="G450" t="e">
            <v>#REF!</v>
          </cell>
          <cell r="H450" t="e">
            <v>#REF!</v>
          </cell>
          <cell r="I450" t="e">
            <v>#REF!</v>
          </cell>
          <cell r="J450" t="e">
            <v>#REF!</v>
          </cell>
          <cell r="K450" t="e">
            <v>#REF!</v>
          </cell>
          <cell r="L450" t="e">
            <v>#REF!</v>
          </cell>
          <cell r="M450" t="e">
            <v>#REF!</v>
          </cell>
          <cell r="N450" t="e">
            <v>#REF!</v>
          </cell>
        </row>
        <row r="451">
          <cell r="A451" t="e">
            <v>#REF!</v>
          </cell>
          <cell r="B451" t="e">
            <v>#REF!</v>
          </cell>
          <cell r="D451" t="e">
            <v>#REF!</v>
          </cell>
          <cell r="G451" t="e">
            <v>#REF!</v>
          </cell>
          <cell r="H451" t="e">
            <v>#REF!</v>
          </cell>
          <cell r="I451" t="e">
            <v>#REF!</v>
          </cell>
          <cell r="J451" t="e">
            <v>#REF!</v>
          </cell>
          <cell r="K451" t="e">
            <v>#REF!</v>
          </cell>
          <cell r="L451" t="e">
            <v>#REF!</v>
          </cell>
          <cell r="M451" t="e">
            <v>#REF!</v>
          </cell>
          <cell r="N451" t="e">
            <v>#REF!</v>
          </cell>
        </row>
        <row r="452">
          <cell r="A452" t="str">
            <v>NANDF_CLE</v>
          </cell>
          <cell r="B452" t="str">
            <v>NANDF_CLE</v>
          </cell>
          <cell r="D452" t="str">
            <v>NANDF</v>
          </cell>
          <cell r="G452" t="str">
            <v>rawnand.CLE</v>
          </cell>
          <cell r="H452">
            <v>0</v>
          </cell>
          <cell r="I452" t="str">
            <v>pcie_ctrl.DIAG_STATUS_BUS_MUX[31]</v>
          </cell>
          <cell r="J452" t="str">
            <v>usboh3.UH3_DFD_OUT[11]</v>
          </cell>
          <cell r="K452" t="str">
            <v>usboh3.UH2_DFD_OUT[11]</v>
          </cell>
          <cell r="L452" t="str">
            <v>gpio6.GPIO[7]</v>
          </cell>
          <cell r="M452" t="str">
            <v>mipi_core.DPHY_TEST_IN[23]</v>
          </cell>
          <cell r="N452">
            <v>0</v>
          </cell>
        </row>
        <row r="453">
          <cell r="A453" t="str">
            <v>SD3_DAT2</v>
          </cell>
          <cell r="B453" t="str">
            <v>SD3_DAT2</v>
          </cell>
          <cell r="D453" t="str">
            <v>SD3</v>
          </cell>
          <cell r="G453" t="str">
            <v>usdhc3.DAT2</v>
          </cell>
          <cell r="H453">
            <v>0</v>
          </cell>
          <cell r="I453" t="str">
            <v>pcie_ctrl.DIAG_STATUS_BUS_MUX[28]</v>
          </cell>
          <cell r="J453" t="str">
            <v>usboh3.UH3_DFD_OUT[8]</v>
          </cell>
          <cell r="K453" t="str">
            <v>usboh3.UH2_DFD_OUT[8]</v>
          </cell>
          <cell r="L453" t="str">
            <v>gpio7.GPIO[6]</v>
          </cell>
          <cell r="M453" t="str">
            <v>mipi_core.DPHY_TEST_IN[20]</v>
          </cell>
          <cell r="N453" t="str">
            <v>anatop.ANATOP_TESTI[1]</v>
          </cell>
        </row>
        <row r="454">
          <cell r="A454" t="e">
            <v>#REF!</v>
          </cell>
          <cell r="B454" t="e">
            <v>#REF!</v>
          </cell>
          <cell r="D454" t="e">
            <v>#REF!</v>
          </cell>
          <cell r="G454" t="e">
            <v>#REF!</v>
          </cell>
          <cell r="H454" t="e">
            <v>#REF!</v>
          </cell>
          <cell r="I454" t="e">
            <v>#REF!</v>
          </cell>
          <cell r="J454" t="e">
            <v>#REF!</v>
          </cell>
          <cell r="K454" t="e">
            <v>#REF!</v>
          </cell>
          <cell r="L454" t="e">
            <v>#REF!</v>
          </cell>
          <cell r="M454" t="e">
            <v>#REF!</v>
          </cell>
          <cell r="N454" t="e">
            <v>#REF!</v>
          </cell>
        </row>
        <row r="455">
          <cell r="A455" t="e">
            <v>#REF!</v>
          </cell>
          <cell r="B455" t="e">
            <v>#REF!</v>
          </cell>
          <cell r="D455" t="e">
            <v>#REF!</v>
          </cell>
          <cell r="G455" t="e">
            <v>#REF!</v>
          </cell>
          <cell r="H455" t="e">
            <v>#REF!</v>
          </cell>
          <cell r="I455" t="e">
            <v>#REF!</v>
          </cell>
          <cell r="J455" t="e">
            <v>#REF!</v>
          </cell>
          <cell r="K455" t="e">
            <v>#REF!</v>
          </cell>
          <cell r="L455" t="e">
            <v>#REF!</v>
          </cell>
          <cell r="M455" t="e">
            <v>#REF!</v>
          </cell>
          <cell r="N455" t="e">
            <v>#REF!</v>
          </cell>
        </row>
        <row r="456">
          <cell r="A456" t="str">
            <v>NANDF_WP_B</v>
          </cell>
          <cell r="B456" t="str">
            <v>NANDF_WP_B</v>
          </cell>
          <cell r="D456" t="str">
            <v>NANDF</v>
          </cell>
          <cell r="G456" t="str">
            <v>rawnand.RESETN</v>
          </cell>
          <cell r="H456">
            <v>0</v>
          </cell>
          <cell r="I456" t="str">
            <v>pcie_ctrl.DIAG_STATUS_BUS_MUX[1]</v>
          </cell>
          <cell r="J456" t="str">
            <v>usboh3.UH3_DFD_OUT[13]</v>
          </cell>
          <cell r="K456" t="str">
            <v>usboh3.UH2_DFD_OUT[13]</v>
          </cell>
          <cell r="L456" t="str">
            <v>gpio6.GPIO[9]</v>
          </cell>
          <cell r="M456" t="str">
            <v>mipi_core.DPHY_TEST_OUT[32]</v>
          </cell>
          <cell r="N456">
            <v>0</v>
          </cell>
        </row>
        <row r="457">
          <cell r="A457">
            <v>0</v>
          </cell>
          <cell r="B457">
            <v>0</v>
          </cell>
          <cell r="D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A458" t="str">
            <v>SD3_DAT3</v>
          </cell>
          <cell r="B458" t="str">
            <v>SD3_DAT3</v>
          </cell>
          <cell r="D458" t="str">
            <v>SD3</v>
          </cell>
          <cell r="G458" t="str">
            <v>usdhc3.DAT3</v>
          </cell>
          <cell r="H458" t="str">
            <v>uart3.CTS</v>
          </cell>
          <cell r="I458" t="str">
            <v>pcie_ctrl.DIAG_STATUS_BUS_MUX[29]</v>
          </cell>
          <cell r="J458" t="str">
            <v>usboh3.UH3_DFD_OUT[9]</v>
          </cell>
          <cell r="K458" t="str">
            <v>usboh3.UH2_DFD_OUT[9]</v>
          </cell>
          <cell r="L458" t="str">
            <v>gpio7.GPIO[7]</v>
          </cell>
          <cell r="M458" t="str">
            <v>mipi_core.DPHY_TEST_IN[21]</v>
          </cell>
          <cell r="N458" t="str">
            <v>anatop.ANATOP_TESTI[2]</v>
          </cell>
        </row>
        <row r="459">
          <cell r="A459" t="str">
            <v>NVCC_SD3</v>
          </cell>
          <cell r="B459" t="str">
            <v>NVCC_SD3</v>
          </cell>
          <cell r="D459" t="str">
            <v>SD3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A460" t="str">
            <v>SD3_DAT0</v>
          </cell>
          <cell r="B460" t="str">
            <v>SD3_DAT0</v>
          </cell>
          <cell r="D460" t="str">
            <v>SD3</v>
          </cell>
          <cell r="G460" t="str">
            <v>usdhc3.DAT0</v>
          </cell>
          <cell r="H460" t="str">
            <v>uart1.CTS</v>
          </cell>
          <cell r="I460" t="str">
            <v>can2.TXCAN</v>
          </cell>
          <cell r="J460" t="str">
            <v>usboh3.UH3_DFD_OUT[6]</v>
          </cell>
          <cell r="K460" t="str">
            <v>usboh3.UH2_DFD_OUT[6]</v>
          </cell>
          <cell r="L460" t="str">
            <v>gpio7.GPIO[4]</v>
          </cell>
          <cell r="M460" t="str">
            <v>mipi_core.DPHY_TEST_IN[18]</v>
          </cell>
          <cell r="N460" t="str">
            <v>anatop.ANATOP_TESTO[15]</v>
          </cell>
        </row>
        <row r="461">
          <cell r="A461" t="str">
            <v>SD3_DAT1</v>
          </cell>
          <cell r="B461" t="str">
            <v>SD3_DAT1</v>
          </cell>
          <cell r="D461" t="str">
            <v>SD3</v>
          </cell>
          <cell r="G461" t="str">
            <v>usdhc3.DAT1</v>
          </cell>
          <cell r="H461" t="str">
            <v>uart1.RTS</v>
          </cell>
          <cell r="I461" t="str">
            <v>can2.RXCAN</v>
          </cell>
          <cell r="J461" t="str">
            <v>usboh3.UH3_DFD_OUT[7]</v>
          </cell>
          <cell r="K461" t="str">
            <v>usboh3.UH2_DFD_OUT[7]</v>
          </cell>
          <cell r="L461" t="str">
            <v>gpio7.GPIO[5]</v>
          </cell>
          <cell r="M461" t="str">
            <v>mipi_core.DPHY_TEST_IN[19]</v>
          </cell>
          <cell r="N461">
            <v>0</v>
          </cell>
        </row>
        <row r="462">
          <cell r="A462" t="str">
            <v>SD3_CLK</v>
          </cell>
          <cell r="B462" t="str">
            <v>SD3_CLK</v>
          </cell>
          <cell r="D462" t="str">
            <v>SD3</v>
          </cell>
          <cell r="G462" t="str">
            <v>usdhc3.CLK</v>
          </cell>
          <cell r="H462" t="str">
            <v>uart2.RTS</v>
          </cell>
          <cell r="I462" t="str">
            <v>can1.RXCAN</v>
          </cell>
          <cell r="J462" t="str">
            <v>usboh3.UH3_DFD_OUT[5]</v>
          </cell>
          <cell r="K462" t="str">
            <v>usboh3.UH2_DFD_OUT[5]</v>
          </cell>
          <cell r="L462" t="str">
            <v>gpio7.GPIO[3]</v>
          </cell>
          <cell r="M462" t="str">
            <v>mipi_core.DPHY_TEST_IN[17]</v>
          </cell>
          <cell r="N462" t="str">
            <v>anatop.ANATOP_TESTO[14]</v>
          </cell>
        </row>
        <row r="463">
          <cell r="A463" t="str">
            <v>NVCC_SD3</v>
          </cell>
          <cell r="B463" t="str">
            <v>NVCC_SD3</v>
          </cell>
          <cell r="D463" t="str">
            <v>SD3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A464" t="str">
            <v>SD3_DAT7</v>
          </cell>
          <cell r="B464" t="str">
            <v>SD3_DAT7</v>
          </cell>
          <cell r="D464" t="str">
            <v>SD3</v>
          </cell>
          <cell r="G464" t="str">
            <v>usdhc3.DAT7</v>
          </cell>
          <cell r="H464" t="str">
            <v>uart1.TXD_MUX</v>
          </cell>
          <cell r="I464" t="str">
            <v>pcie_ctrl.DIAG_STATUS_BUS_MUX[24]</v>
          </cell>
          <cell r="J464" t="str">
            <v>usboh3.UH3_DFD_OUT[0]</v>
          </cell>
          <cell r="K464" t="str">
            <v>usboh3.UH2_DFD_OUT[0]</v>
          </cell>
          <cell r="L464" t="str">
            <v>gpio6.GPIO[17]</v>
          </cell>
          <cell r="M464" t="str">
            <v>mipi_core.DPHY_TEST_IN[12]</v>
          </cell>
          <cell r="N464" t="str">
            <v>anatop.USBPHY2_TSTO_PLL_CLK20DIV</v>
          </cell>
        </row>
        <row r="465">
          <cell r="A465" t="str">
            <v>SD3_DAT6</v>
          </cell>
          <cell r="B465" t="str">
            <v>SD3_DAT6</v>
          </cell>
          <cell r="D465" t="str">
            <v>SD3</v>
          </cell>
          <cell r="G465" t="str">
            <v>usdhc3.DAT6</v>
          </cell>
          <cell r="H465" t="str">
            <v>uart1.RXD_MUX</v>
          </cell>
          <cell r="I465" t="str">
            <v>pcie_ctrl.DIAG_STATUS_BUS_MUX[25]</v>
          </cell>
          <cell r="J465" t="str">
            <v>usboh3.UH3_DFD_OUT[1]</v>
          </cell>
          <cell r="K465" t="str">
            <v>usboh3.UH2_DFD_OUT[1]</v>
          </cell>
          <cell r="L465" t="str">
            <v>gpio6.GPIO[18]</v>
          </cell>
          <cell r="M465" t="str">
            <v>mipi_core.DPHY_TEST_IN[13]</v>
          </cell>
          <cell r="N465" t="str">
            <v>anatop.ANATOP_TESTO[10]</v>
          </cell>
        </row>
        <row r="466">
          <cell r="A466" t="str">
            <v>SD3_DAT4</v>
          </cell>
          <cell r="B466" t="str">
            <v>SD3_DAT4</v>
          </cell>
          <cell r="D466" t="str">
            <v>SD3</v>
          </cell>
          <cell r="G466" t="str">
            <v>usdhc3.DAT4</v>
          </cell>
          <cell r="H466" t="str">
            <v>uart2.RXD_MUX</v>
          </cell>
          <cell r="I466" t="str">
            <v>pcie_ctrl.DIAG_STATUS_BUS_MUX[27]</v>
          </cell>
          <cell r="J466" t="str">
            <v>usboh3.UH3_DFD_OUT[3]</v>
          </cell>
          <cell r="K466" t="str">
            <v>usboh3.UH2_DFD_OUT[3]</v>
          </cell>
          <cell r="L466" t="str">
            <v>gpio7.GPIO[1]</v>
          </cell>
          <cell r="M466" t="str">
            <v>mipi_core.DPHY_TEST_IN[15]</v>
          </cell>
          <cell r="N466">
            <v>0</v>
          </cell>
        </row>
        <row r="467">
          <cell r="A467" t="str">
            <v>NVCC_SD3</v>
          </cell>
          <cell r="B467" t="str">
            <v>NVCC_SD3</v>
          </cell>
          <cell r="D467" t="str">
            <v>SD3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</row>
        <row r="468">
          <cell r="A468" t="e">
            <v>#REF!</v>
          </cell>
          <cell r="B468" t="e">
            <v>#REF!</v>
          </cell>
          <cell r="D468" t="e">
            <v>#REF!</v>
          </cell>
          <cell r="G468" t="e">
            <v>#REF!</v>
          </cell>
          <cell r="H468" t="e">
            <v>#REF!</v>
          </cell>
          <cell r="I468" t="e">
            <v>#REF!</v>
          </cell>
          <cell r="J468" t="e">
            <v>#REF!</v>
          </cell>
          <cell r="K468" t="e">
            <v>#REF!</v>
          </cell>
          <cell r="L468" t="e">
            <v>#REF!</v>
          </cell>
          <cell r="M468" t="e">
            <v>#REF!</v>
          </cell>
          <cell r="N468" t="e">
            <v>#REF!</v>
          </cell>
        </row>
        <row r="469">
          <cell r="A469" t="e">
            <v>#REF!</v>
          </cell>
          <cell r="B469" t="e">
            <v>#REF!</v>
          </cell>
          <cell r="D469" t="e">
            <v>#REF!</v>
          </cell>
          <cell r="G469" t="e">
            <v>#REF!</v>
          </cell>
          <cell r="H469" t="e">
            <v>#REF!</v>
          </cell>
          <cell r="I469" t="e">
            <v>#REF!</v>
          </cell>
          <cell r="J469" t="e">
            <v>#REF!</v>
          </cell>
          <cell r="K469" t="e">
            <v>#REF!</v>
          </cell>
          <cell r="L469" t="e">
            <v>#REF!</v>
          </cell>
          <cell r="M469" t="e">
            <v>#REF!</v>
          </cell>
          <cell r="N469" t="e">
            <v>#REF!</v>
          </cell>
        </row>
        <row r="470">
          <cell r="A470" t="str">
            <v>SD3_DAT5</v>
          </cell>
          <cell r="B470" t="str">
            <v>SD3_DAT5</v>
          </cell>
          <cell r="D470" t="str">
            <v>SD3</v>
          </cell>
          <cell r="G470" t="str">
            <v>usdhc3.DAT5</v>
          </cell>
          <cell r="H470" t="str">
            <v>uart2.TXD_MUX</v>
          </cell>
          <cell r="I470" t="str">
            <v>pcie_ctrl.DIAG_STATUS_BUS_MUX[26]</v>
          </cell>
          <cell r="J470" t="str">
            <v>usboh3.UH3_DFD_OUT[2]</v>
          </cell>
          <cell r="K470" t="str">
            <v>usboh3.UH2_DFD_OUT[2]</v>
          </cell>
          <cell r="L470" t="str">
            <v>gpio7.GPIO[0]</v>
          </cell>
          <cell r="M470" t="str">
            <v>mipi_core.DPHY_TEST_IN[14]</v>
          </cell>
          <cell r="N470" t="str">
            <v>anatop.ANATOP_TESTO[11]</v>
          </cell>
        </row>
        <row r="471">
          <cell r="A471" t="str">
            <v>SD3_CMD</v>
          </cell>
          <cell r="B471" t="str">
            <v>SD3_CMD</v>
          </cell>
          <cell r="D471" t="str">
            <v>SD3</v>
          </cell>
          <cell r="G471" t="str">
            <v>usdhc3.CMD</v>
          </cell>
          <cell r="H471" t="str">
            <v>uart2.CTS</v>
          </cell>
          <cell r="I471" t="str">
            <v>can1.TXCAN</v>
          </cell>
          <cell r="J471" t="str">
            <v>usboh3.UH3_DFD_OUT[4]</v>
          </cell>
          <cell r="K471" t="str">
            <v>usboh3.UH2_DFD_OUT[4]</v>
          </cell>
          <cell r="L471" t="str">
            <v>gpio7.GPIO[2]</v>
          </cell>
          <cell r="M471" t="str">
            <v>mipi_core.DPHY_TEST_IN[16]</v>
          </cell>
          <cell r="N471" t="str">
            <v>anatop.ANATOP_TESTO[13]</v>
          </cell>
        </row>
        <row r="472">
          <cell r="A472" t="str">
            <v>BOOT_MODE0</v>
          </cell>
          <cell r="B472" t="str">
            <v>BOOT_MODE0</v>
          </cell>
          <cell r="D472" t="str">
            <v>RESET</v>
          </cell>
          <cell r="G472" t="str">
            <v>src.BOOT_MODE[0]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A473">
            <v>0</v>
          </cell>
          <cell r="B473">
            <v>0</v>
          </cell>
          <cell r="D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A474" t="str">
            <v>TEST_MODE</v>
          </cell>
          <cell r="B474" t="str">
            <v>TEST_MODE</v>
          </cell>
          <cell r="D474" t="str">
            <v>RESET</v>
          </cell>
          <cell r="G474" t="str">
            <v>tcu.TEST_MODE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A475" t="str">
            <v>PMIC_ON_REQ</v>
          </cell>
          <cell r="B475" t="str">
            <v>PMIC_ON_REQ</v>
          </cell>
          <cell r="D475" t="str">
            <v>RESET</v>
          </cell>
          <cell r="G475" t="str">
            <v>snvs_lp_wrapper.SNVS_WAKEUP_ALARM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A476" t="e">
            <v>#REF!</v>
          </cell>
          <cell r="B476" t="e">
            <v>#REF!</v>
          </cell>
          <cell r="D476" t="e">
            <v>#REF!</v>
          </cell>
          <cell r="G476" t="e">
            <v>#REF!</v>
          </cell>
          <cell r="H476" t="e">
            <v>#REF!</v>
          </cell>
          <cell r="I476" t="e">
            <v>#REF!</v>
          </cell>
          <cell r="J476" t="e">
            <v>#REF!</v>
          </cell>
          <cell r="K476" t="e">
            <v>#REF!</v>
          </cell>
          <cell r="L476" t="e">
            <v>#REF!</v>
          </cell>
          <cell r="M476" t="e">
            <v>#REF!</v>
          </cell>
          <cell r="N476" t="e">
            <v>#REF!</v>
          </cell>
        </row>
        <row r="477">
          <cell r="A477" t="str">
            <v>NVCC_RESET</v>
          </cell>
          <cell r="B477" t="str">
            <v>NVCC_RESET</v>
          </cell>
          <cell r="D477" t="str">
            <v>RESET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A478" t="str">
            <v>MLB_DN</v>
          </cell>
          <cell r="B478" t="str">
            <v>MLB_DN</v>
          </cell>
          <cell r="D478" t="str">
            <v>MLB</v>
          </cell>
          <cell r="G478" t="str">
            <v>.padn_d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A479" t="str">
            <v>MLB_SN</v>
          </cell>
          <cell r="B479" t="str">
            <v>MLB_SN</v>
          </cell>
          <cell r="D479" t="str">
            <v>MLB</v>
          </cell>
          <cell r="G479" t="str">
            <v>.padn_s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</row>
        <row r="480">
          <cell r="A480" t="str">
            <v>MLB_GND</v>
          </cell>
          <cell r="B480" t="str">
            <v>MLB_GND</v>
          </cell>
          <cell r="D480" t="str">
            <v>MLB</v>
          </cell>
          <cell r="G480" t="str">
            <v>.ovss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A481" t="str">
            <v>MLB_DP</v>
          </cell>
          <cell r="B481" t="str">
            <v>MLB_DP</v>
          </cell>
          <cell r="D481" t="str">
            <v>MLB</v>
          </cell>
          <cell r="G481" t="str">
            <v>.padp_d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</row>
        <row r="482">
          <cell r="A482" t="str">
            <v>MLB_CP</v>
          </cell>
          <cell r="B482" t="str">
            <v>MLB_CP</v>
          </cell>
          <cell r="D482" t="str">
            <v>MLB</v>
          </cell>
          <cell r="G482" t="str">
            <v>.padp_clk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</row>
        <row r="483">
          <cell r="A483" t="str">
            <v>NVCC_MLB</v>
          </cell>
          <cell r="B483" t="str">
            <v>NVCC_MLB</v>
          </cell>
          <cell r="D483" t="str">
            <v>MLB</v>
          </cell>
          <cell r="G483" t="str">
            <v>.ovdd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A484" t="e">
            <v>#REF!</v>
          </cell>
          <cell r="B484" t="e">
            <v>#REF!</v>
          </cell>
          <cell r="D484" t="e">
            <v>#REF!</v>
          </cell>
          <cell r="G484" t="e">
            <v>#REF!</v>
          </cell>
          <cell r="H484" t="e">
            <v>#REF!</v>
          </cell>
          <cell r="I484" t="e">
            <v>#REF!</v>
          </cell>
          <cell r="J484" t="e">
            <v>#REF!</v>
          </cell>
          <cell r="K484" t="e">
            <v>#REF!</v>
          </cell>
          <cell r="L484" t="e">
            <v>#REF!</v>
          </cell>
          <cell r="M484" t="e">
            <v>#REF!</v>
          </cell>
          <cell r="N484" t="e">
            <v>#REF!</v>
          </cell>
        </row>
        <row r="485">
          <cell r="A485" t="str">
            <v>VDD_SNVS_IN</v>
          </cell>
          <cell r="B485" t="str">
            <v>VDD_SNVS_IN</v>
          </cell>
          <cell r="D485" t="str">
            <v>ANATOP</v>
          </cell>
          <cell r="G485" t="str">
            <v>.nvcc_battery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>VDD_SNVS_CAP</v>
          </cell>
          <cell r="B486" t="str">
            <v>VDD_SNVS_CAP</v>
          </cell>
          <cell r="D486" t="str">
            <v>ANATOP</v>
          </cell>
          <cell r="G486" t="str">
            <v>.vddregrtc_out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A487" t="str">
            <v>USB_H1_DP</v>
          </cell>
          <cell r="B487" t="str">
            <v>USB_H1_DP</v>
          </cell>
          <cell r="D487" t="str">
            <v>ANATOP</v>
          </cell>
          <cell r="G487" t="str">
            <v>.usb_uh1_dp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A488" t="str">
            <v>VDDUSB_CAP</v>
          </cell>
          <cell r="B488" t="str">
            <v>VDDUSB_CAP</v>
          </cell>
          <cell r="D488" t="str">
            <v>ANATOP</v>
          </cell>
          <cell r="G488" t="str">
            <v>.vddreg3p0_out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NGND_USB_OTG</v>
          </cell>
          <cell r="B489" t="str">
            <v>VSS</v>
          </cell>
          <cell r="D489" t="str">
            <v>ANATOP</v>
          </cell>
          <cell r="G489" t="str">
            <v>.usb_otg_gnd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A490" t="str">
            <v>USB_OTG_VBUS</v>
          </cell>
          <cell r="B490" t="str">
            <v>USB_OTG_VBUS</v>
          </cell>
          <cell r="D490" t="str">
            <v>ANATOP</v>
          </cell>
          <cell r="G490" t="str">
            <v>.usb_otg_vbus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</row>
        <row r="491">
          <cell r="A491" t="str">
            <v>GPANAIO</v>
          </cell>
          <cell r="B491" t="str">
            <v>GPANAIO</v>
          </cell>
          <cell r="D491" t="str">
            <v>ANATOP</v>
          </cell>
          <cell r="G491" t="str">
            <v>.gpanaio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A492" t="str">
            <v>USB_OTG_CHD_B</v>
          </cell>
          <cell r="B492" t="str">
            <v>USB_OTG_CHD_B</v>
          </cell>
          <cell r="D492" t="str">
            <v>ANATOP</v>
          </cell>
          <cell r="G492" t="str">
            <v>.usb_otg_chrg_det_b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A493" t="str">
            <v>CLK1_N</v>
          </cell>
          <cell r="B493" t="str">
            <v>CLK1_N</v>
          </cell>
          <cell r="D493" t="str">
            <v>ANATOP</v>
          </cell>
          <cell r="G493" t="str">
            <v>.anaclk1_b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</row>
        <row r="494">
          <cell r="A494" t="str">
            <v>CLK1_P</v>
          </cell>
          <cell r="B494" t="str">
            <v>CLK1_P</v>
          </cell>
          <cell r="D494" t="str">
            <v>ANATOP</v>
          </cell>
          <cell r="G494" t="str">
            <v>.anaclk1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A495" t="str">
            <v>CLK2_N</v>
          </cell>
          <cell r="B495" t="str">
            <v>CLK2_N</v>
          </cell>
          <cell r="D495" t="str">
            <v>ANATOP</v>
          </cell>
          <cell r="G495" t="str">
            <v>.anaclk2_b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</row>
        <row r="496">
          <cell r="A496" t="str">
            <v>CLK2_P</v>
          </cell>
          <cell r="B496" t="str">
            <v>CLK2_P</v>
          </cell>
          <cell r="D496" t="str">
            <v>ANATOP</v>
          </cell>
          <cell r="G496" t="str">
            <v>.anaclk2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A497" t="str">
            <v>RTC_XTALI</v>
          </cell>
          <cell r="B497" t="str">
            <v>RTC_XTALI</v>
          </cell>
          <cell r="D497" t="str">
            <v>ANATOP</v>
          </cell>
          <cell r="G497" t="str">
            <v xml:space="preserve">.rtc_xtali 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A498" t="str">
            <v>RTC_XTALO</v>
          </cell>
          <cell r="B498" t="str">
            <v>RTC_XTALO</v>
          </cell>
          <cell r="D498" t="str">
            <v>ANATOP</v>
          </cell>
          <cell r="G498" t="str">
            <v xml:space="preserve">.rtc_xtalo 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A499" t="str">
            <v>VDDH_FA</v>
          </cell>
          <cell r="B499" t="str">
            <v>VDDH_FA</v>
          </cell>
          <cell r="D499" t="str">
            <v>ANATOP</v>
          </cell>
          <cell r="G499" t="str">
            <v>.fa_vddh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</row>
        <row r="500">
          <cell r="A500" t="str">
            <v>NGND_2P5</v>
          </cell>
          <cell r="B500" t="str">
            <v>VSS</v>
          </cell>
          <cell r="D500" t="str">
            <v>ANATOP</v>
          </cell>
          <cell r="G500" t="str">
            <v>.gnd2p5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note"/>
      <sheetName val="analysis"/>
      <sheetName val="die"/>
      <sheetName val="ioring"/>
      <sheetName val="iomux"/>
      <sheetName val="WEIM"/>
      <sheetName val="module"/>
      <sheetName val="instance"/>
      <sheetName val="pad_settings"/>
      <sheetName val="pads"/>
      <sheetName val="param"/>
      <sheetName val="gpr"/>
      <sheetName val="iomux_cell"/>
      <sheetName val="testbench"/>
      <sheetName val="hwctl"/>
      <sheetName val="observe"/>
      <sheetName val="scenario"/>
      <sheetName val="BGA21x21"/>
      <sheetName val="BGA21x21.RLC"/>
      <sheetName val="BSDL"/>
      <sheetName val="IBIS"/>
      <sheetName val="esd_var"/>
      <sheetName val="esd"/>
      <sheetName val="power"/>
      <sheetName val="pad_ports"/>
      <sheetName val="emi setting"/>
      <sheetName val="ver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G2" t="str">
            <v>FORCE</v>
          </cell>
        </row>
        <row r="3">
          <cell r="AG3" t="str">
            <v>sjc.sjc_gpucr1_reg[23]</v>
          </cell>
        </row>
        <row r="4">
          <cell r="AG4">
            <v>0</v>
          </cell>
        </row>
        <row r="5">
          <cell r="AG5" t="str">
            <v>sjc.sjc_gpucr1_reg[23]</v>
          </cell>
        </row>
        <row r="6">
          <cell r="AG6" t="str">
            <v>sjc.sjc_gpucr1_reg[23]</v>
          </cell>
        </row>
        <row r="7">
          <cell r="AG7">
            <v>0</v>
          </cell>
        </row>
        <row r="8">
          <cell r="AG8">
            <v>0</v>
          </cell>
        </row>
        <row r="9">
          <cell r="AG9">
            <v>0</v>
          </cell>
        </row>
        <row r="10">
          <cell r="AG10">
            <v>0</v>
          </cell>
        </row>
        <row r="11">
          <cell r="AG11">
            <v>0</v>
          </cell>
        </row>
        <row r="12">
          <cell r="AG12">
            <v>0</v>
          </cell>
        </row>
        <row r="13">
          <cell r="AG13">
            <v>0</v>
          </cell>
        </row>
        <row r="14">
          <cell r="AG14">
            <v>0</v>
          </cell>
        </row>
        <row r="15">
          <cell r="AG15">
            <v>0</v>
          </cell>
        </row>
        <row r="16">
          <cell r="AG16">
            <v>0</v>
          </cell>
        </row>
        <row r="17">
          <cell r="AG17">
            <v>0</v>
          </cell>
        </row>
        <row r="18">
          <cell r="AG18">
            <v>0</v>
          </cell>
        </row>
        <row r="19">
          <cell r="AG19">
            <v>0</v>
          </cell>
        </row>
        <row r="20">
          <cell r="AG20">
            <v>0</v>
          </cell>
        </row>
        <row r="21">
          <cell r="AG21">
            <v>0</v>
          </cell>
        </row>
        <row r="22">
          <cell r="AG22">
            <v>0</v>
          </cell>
        </row>
        <row r="23">
          <cell r="AG23">
            <v>0</v>
          </cell>
        </row>
        <row r="24">
          <cell r="AG24">
            <v>0</v>
          </cell>
        </row>
        <row r="25">
          <cell r="AG25">
            <v>0</v>
          </cell>
        </row>
        <row r="26">
          <cell r="AG26">
            <v>0</v>
          </cell>
        </row>
        <row r="27">
          <cell r="AG27">
            <v>0</v>
          </cell>
        </row>
        <row r="28">
          <cell r="AG28">
            <v>0</v>
          </cell>
        </row>
        <row r="29">
          <cell r="AG29">
            <v>0</v>
          </cell>
        </row>
        <row r="30">
          <cell r="AG30">
            <v>0</v>
          </cell>
        </row>
        <row r="31">
          <cell r="AG31">
            <v>0</v>
          </cell>
        </row>
        <row r="32">
          <cell r="AG32">
            <v>0</v>
          </cell>
        </row>
        <row r="33">
          <cell r="AG33">
            <v>0</v>
          </cell>
        </row>
        <row r="34">
          <cell r="AG34">
            <v>0</v>
          </cell>
        </row>
        <row r="35">
          <cell r="AG35">
            <v>0</v>
          </cell>
        </row>
        <row r="36">
          <cell r="AG36">
            <v>0</v>
          </cell>
        </row>
        <row r="37">
          <cell r="AG37">
            <v>0</v>
          </cell>
        </row>
        <row r="38">
          <cell r="AG38">
            <v>0</v>
          </cell>
        </row>
        <row r="39">
          <cell r="AG39">
            <v>0</v>
          </cell>
        </row>
        <row r="40">
          <cell r="AG40">
            <v>0</v>
          </cell>
        </row>
        <row r="41">
          <cell r="AG41">
            <v>0</v>
          </cell>
        </row>
        <row r="42">
          <cell r="AG42">
            <v>0</v>
          </cell>
        </row>
        <row r="43">
          <cell r="AG43">
            <v>0</v>
          </cell>
        </row>
        <row r="44">
          <cell r="AG44">
            <v>0</v>
          </cell>
        </row>
        <row r="45">
          <cell r="AG45">
            <v>0</v>
          </cell>
        </row>
        <row r="46">
          <cell r="AG46">
            <v>0</v>
          </cell>
        </row>
        <row r="47">
          <cell r="AG47">
            <v>0</v>
          </cell>
        </row>
        <row r="48">
          <cell r="AG48">
            <v>0</v>
          </cell>
        </row>
        <row r="49">
          <cell r="AG49">
            <v>0</v>
          </cell>
        </row>
        <row r="50">
          <cell r="AG50">
            <v>0</v>
          </cell>
        </row>
        <row r="51">
          <cell r="AG51">
            <v>0</v>
          </cell>
        </row>
        <row r="52">
          <cell r="AG52">
            <v>0</v>
          </cell>
        </row>
        <row r="53">
          <cell r="AG53">
            <v>0</v>
          </cell>
        </row>
        <row r="54">
          <cell r="AG54">
            <v>0</v>
          </cell>
        </row>
        <row r="55">
          <cell r="AG55">
            <v>0</v>
          </cell>
        </row>
        <row r="56">
          <cell r="AG56">
            <v>0</v>
          </cell>
        </row>
        <row r="57">
          <cell r="AG57">
            <v>0</v>
          </cell>
        </row>
        <row r="58">
          <cell r="AG58">
            <v>0</v>
          </cell>
        </row>
        <row r="59">
          <cell r="AG59">
            <v>0</v>
          </cell>
        </row>
        <row r="60">
          <cell r="AG60">
            <v>0</v>
          </cell>
        </row>
        <row r="61">
          <cell r="AG61">
            <v>0</v>
          </cell>
        </row>
        <row r="62">
          <cell r="AG62">
            <v>0</v>
          </cell>
        </row>
        <row r="63">
          <cell r="AG63">
            <v>0</v>
          </cell>
        </row>
        <row r="64">
          <cell r="AG64">
            <v>0</v>
          </cell>
        </row>
        <row r="65">
          <cell r="AG65">
            <v>0</v>
          </cell>
        </row>
        <row r="66">
          <cell r="AG66">
            <v>0</v>
          </cell>
        </row>
        <row r="67">
          <cell r="AG67">
            <v>0</v>
          </cell>
        </row>
        <row r="68">
          <cell r="AG68">
            <v>0</v>
          </cell>
        </row>
        <row r="69">
          <cell r="AG69">
            <v>0</v>
          </cell>
        </row>
        <row r="70">
          <cell r="AG70" t="str">
            <v>sjc.sjc_pllbr_reg[1]</v>
          </cell>
        </row>
        <row r="71">
          <cell r="AG71" t="str">
            <v>sjc.sjc_pllbr_reg[1]</v>
          </cell>
        </row>
        <row r="72">
          <cell r="AG72" t="str">
            <v>sjc.sjc_pllbr_reg[1]</v>
          </cell>
        </row>
        <row r="73">
          <cell r="AG73">
            <v>0</v>
          </cell>
        </row>
        <row r="74">
          <cell r="AG74">
            <v>0</v>
          </cell>
        </row>
        <row r="75">
          <cell r="AG75">
            <v>0</v>
          </cell>
        </row>
        <row r="76">
          <cell r="AG76">
            <v>0</v>
          </cell>
        </row>
        <row r="77">
          <cell r="AG77">
            <v>0</v>
          </cell>
        </row>
        <row r="78">
          <cell r="AG78">
            <v>0</v>
          </cell>
        </row>
        <row r="79">
          <cell r="AG79">
            <v>0</v>
          </cell>
        </row>
        <row r="80">
          <cell r="AG80">
            <v>0</v>
          </cell>
        </row>
        <row r="81">
          <cell r="AG81">
            <v>0</v>
          </cell>
        </row>
        <row r="82">
          <cell r="AG82">
            <v>0</v>
          </cell>
        </row>
        <row r="83">
          <cell r="AG83">
            <v>0</v>
          </cell>
        </row>
        <row r="84">
          <cell r="AG84">
            <v>0</v>
          </cell>
        </row>
        <row r="85">
          <cell r="AG85">
            <v>0</v>
          </cell>
        </row>
        <row r="86">
          <cell r="AG86">
            <v>0</v>
          </cell>
        </row>
        <row r="87">
          <cell r="AG87">
            <v>0</v>
          </cell>
        </row>
        <row r="88">
          <cell r="AG88">
            <v>0</v>
          </cell>
        </row>
        <row r="89">
          <cell r="AG89">
            <v>0</v>
          </cell>
        </row>
        <row r="90">
          <cell r="AG90">
            <v>0</v>
          </cell>
        </row>
        <row r="91">
          <cell r="AG91">
            <v>0</v>
          </cell>
        </row>
        <row r="92">
          <cell r="AG92">
            <v>0</v>
          </cell>
        </row>
        <row r="93">
          <cell r="AG93">
            <v>0</v>
          </cell>
        </row>
        <row r="94">
          <cell r="AG94">
            <v>0</v>
          </cell>
        </row>
        <row r="95">
          <cell r="AG95">
            <v>0</v>
          </cell>
        </row>
        <row r="96">
          <cell r="AG96">
            <v>0</v>
          </cell>
        </row>
        <row r="97">
          <cell r="AG97">
            <v>0</v>
          </cell>
        </row>
        <row r="98">
          <cell r="AG98">
            <v>0</v>
          </cell>
        </row>
        <row r="99">
          <cell r="AG99">
            <v>0</v>
          </cell>
        </row>
        <row r="100">
          <cell r="AG100">
            <v>0</v>
          </cell>
        </row>
        <row r="101">
          <cell r="AG101">
            <v>0</v>
          </cell>
        </row>
        <row r="102">
          <cell r="AG102">
            <v>0</v>
          </cell>
        </row>
        <row r="103">
          <cell r="AG103">
            <v>0</v>
          </cell>
        </row>
        <row r="104">
          <cell r="AG104">
            <v>0</v>
          </cell>
        </row>
        <row r="105">
          <cell r="AG105">
            <v>0</v>
          </cell>
        </row>
        <row r="106">
          <cell r="AG106">
            <v>0</v>
          </cell>
        </row>
        <row r="107">
          <cell r="AG107">
            <v>0</v>
          </cell>
        </row>
        <row r="108">
          <cell r="AG108">
            <v>0</v>
          </cell>
        </row>
        <row r="109">
          <cell r="AG109">
            <v>0</v>
          </cell>
        </row>
        <row r="110">
          <cell r="AG110">
            <v>0</v>
          </cell>
        </row>
        <row r="111">
          <cell r="AG111">
            <v>0</v>
          </cell>
        </row>
        <row r="112">
          <cell r="AG112">
            <v>0</v>
          </cell>
        </row>
        <row r="113">
          <cell r="AG113">
            <v>0</v>
          </cell>
        </row>
        <row r="114">
          <cell r="AG114">
            <v>0</v>
          </cell>
        </row>
        <row r="115">
          <cell r="AG115">
            <v>0</v>
          </cell>
        </row>
        <row r="116">
          <cell r="AG116">
            <v>0</v>
          </cell>
        </row>
        <row r="117">
          <cell r="AG117">
            <v>0</v>
          </cell>
        </row>
        <row r="118">
          <cell r="AG118">
            <v>0</v>
          </cell>
        </row>
        <row r="119">
          <cell r="AG119">
            <v>0</v>
          </cell>
        </row>
        <row r="120">
          <cell r="AG120">
            <v>0</v>
          </cell>
        </row>
        <row r="121">
          <cell r="AG121">
            <v>0</v>
          </cell>
        </row>
        <row r="122">
          <cell r="AG122">
            <v>0</v>
          </cell>
        </row>
        <row r="123">
          <cell r="AG123">
            <v>0</v>
          </cell>
        </row>
        <row r="124">
          <cell r="AG124">
            <v>0</v>
          </cell>
        </row>
        <row r="125">
          <cell r="AG125" t="str">
            <v>sjc.sjc_gpucr1_reg[23]</v>
          </cell>
        </row>
        <row r="126">
          <cell r="AG126">
            <v>0</v>
          </cell>
        </row>
        <row r="127">
          <cell r="AG127">
            <v>0</v>
          </cell>
        </row>
        <row r="128">
          <cell r="AG128">
            <v>0</v>
          </cell>
        </row>
        <row r="129">
          <cell r="AG129">
            <v>0</v>
          </cell>
        </row>
        <row r="130">
          <cell r="AG130">
            <v>0</v>
          </cell>
        </row>
        <row r="131">
          <cell r="AG131">
            <v>0</v>
          </cell>
        </row>
        <row r="132">
          <cell r="AG132">
            <v>0</v>
          </cell>
        </row>
        <row r="133">
          <cell r="AG133">
            <v>0</v>
          </cell>
        </row>
        <row r="134">
          <cell r="AG134">
            <v>0</v>
          </cell>
        </row>
        <row r="135">
          <cell r="AG135">
            <v>0</v>
          </cell>
        </row>
        <row r="136">
          <cell r="AG136">
            <v>0</v>
          </cell>
        </row>
        <row r="137">
          <cell r="AG137">
            <v>0</v>
          </cell>
        </row>
        <row r="138">
          <cell r="AG138">
            <v>0</v>
          </cell>
        </row>
        <row r="139">
          <cell r="AG139">
            <v>0</v>
          </cell>
        </row>
        <row r="140">
          <cell r="AG140">
            <v>0</v>
          </cell>
        </row>
        <row r="141">
          <cell r="AG141">
            <v>0</v>
          </cell>
        </row>
        <row r="142">
          <cell r="AG142">
            <v>0</v>
          </cell>
        </row>
        <row r="143">
          <cell r="AG143">
            <v>0</v>
          </cell>
        </row>
        <row r="144">
          <cell r="AG144">
            <v>0</v>
          </cell>
        </row>
        <row r="145">
          <cell r="AG145">
            <v>0</v>
          </cell>
        </row>
        <row r="146">
          <cell r="AG146">
            <v>0</v>
          </cell>
        </row>
        <row r="147">
          <cell r="AG147">
            <v>0</v>
          </cell>
        </row>
        <row r="148">
          <cell r="AG148">
            <v>0</v>
          </cell>
        </row>
        <row r="149">
          <cell r="AG149">
            <v>0</v>
          </cell>
        </row>
        <row r="150">
          <cell r="AG150">
            <v>0</v>
          </cell>
        </row>
        <row r="151">
          <cell r="AG151">
            <v>0</v>
          </cell>
        </row>
        <row r="152">
          <cell r="AG152">
            <v>0</v>
          </cell>
        </row>
        <row r="153">
          <cell r="AG153">
            <v>0</v>
          </cell>
        </row>
        <row r="154">
          <cell r="AG154">
            <v>0</v>
          </cell>
        </row>
        <row r="155">
          <cell r="AG155">
            <v>0</v>
          </cell>
        </row>
        <row r="156">
          <cell r="AG156">
            <v>0</v>
          </cell>
        </row>
        <row r="157">
          <cell r="AG157">
            <v>0</v>
          </cell>
        </row>
        <row r="158">
          <cell r="AG158">
            <v>0</v>
          </cell>
        </row>
        <row r="159">
          <cell r="AG159">
            <v>0</v>
          </cell>
        </row>
        <row r="160">
          <cell r="AG160">
            <v>0</v>
          </cell>
        </row>
        <row r="161">
          <cell r="AG161">
            <v>0</v>
          </cell>
        </row>
        <row r="162">
          <cell r="AG162">
            <v>0</v>
          </cell>
        </row>
        <row r="163">
          <cell r="AG163">
            <v>0</v>
          </cell>
        </row>
        <row r="164">
          <cell r="AG164">
            <v>0</v>
          </cell>
        </row>
        <row r="165">
          <cell r="AG165">
            <v>0</v>
          </cell>
        </row>
        <row r="166">
          <cell r="AG166">
            <v>0</v>
          </cell>
        </row>
        <row r="167">
          <cell r="AG167">
            <v>0</v>
          </cell>
        </row>
        <row r="168">
          <cell r="AG168">
            <v>0</v>
          </cell>
        </row>
        <row r="169">
          <cell r="AG169">
            <v>0</v>
          </cell>
        </row>
        <row r="170">
          <cell r="AG170">
            <v>0</v>
          </cell>
        </row>
        <row r="171">
          <cell r="AG171">
            <v>0</v>
          </cell>
        </row>
        <row r="172">
          <cell r="AG172">
            <v>0</v>
          </cell>
        </row>
        <row r="173">
          <cell r="AG173">
            <v>0</v>
          </cell>
        </row>
        <row r="174">
          <cell r="AG174">
            <v>0</v>
          </cell>
        </row>
        <row r="175">
          <cell r="AG175">
            <v>0</v>
          </cell>
        </row>
        <row r="176">
          <cell r="AG176">
            <v>0</v>
          </cell>
        </row>
        <row r="177">
          <cell r="AG177">
            <v>0</v>
          </cell>
        </row>
        <row r="178">
          <cell r="AG178">
            <v>0</v>
          </cell>
        </row>
        <row r="179">
          <cell r="AG179">
            <v>0</v>
          </cell>
        </row>
        <row r="180">
          <cell r="AG180">
            <v>0</v>
          </cell>
        </row>
        <row r="181">
          <cell r="AG181">
            <v>0</v>
          </cell>
        </row>
        <row r="182">
          <cell r="AG182">
            <v>0</v>
          </cell>
        </row>
        <row r="183">
          <cell r="AG183">
            <v>0</v>
          </cell>
        </row>
        <row r="184">
          <cell r="AG184">
            <v>0</v>
          </cell>
        </row>
        <row r="185">
          <cell r="AG185">
            <v>0</v>
          </cell>
        </row>
        <row r="186">
          <cell r="AG186">
            <v>0</v>
          </cell>
        </row>
        <row r="187">
          <cell r="AG187">
            <v>0</v>
          </cell>
        </row>
        <row r="188">
          <cell r="AG188">
            <v>0</v>
          </cell>
        </row>
        <row r="189">
          <cell r="AG189">
            <v>0</v>
          </cell>
        </row>
        <row r="190">
          <cell r="AG190">
            <v>0</v>
          </cell>
        </row>
        <row r="191">
          <cell r="AG191">
            <v>0</v>
          </cell>
        </row>
        <row r="192">
          <cell r="AG192">
            <v>0</v>
          </cell>
        </row>
        <row r="193">
          <cell r="AG193">
            <v>0</v>
          </cell>
        </row>
        <row r="194">
          <cell r="AG194">
            <v>0</v>
          </cell>
        </row>
        <row r="195">
          <cell r="AG195">
            <v>0</v>
          </cell>
        </row>
        <row r="196">
          <cell r="AG196">
            <v>0</v>
          </cell>
        </row>
        <row r="197">
          <cell r="AG197">
            <v>0</v>
          </cell>
        </row>
        <row r="198">
          <cell r="AG198">
            <v>0</v>
          </cell>
        </row>
        <row r="199">
          <cell r="AG199">
            <v>0</v>
          </cell>
        </row>
        <row r="200">
          <cell r="AG200">
            <v>0</v>
          </cell>
        </row>
        <row r="201">
          <cell r="AG201">
            <v>0</v>
          </cell>
        </row>
        <row r="202">
          <cell r="AG202">
            <v>0</v>
          </cell>
        </row>
        <row r="203">
          <cell r="AG203">
            <v>0</v>
          </cell>
        </row>
        <row r="204">
          <cell r="AG204">
            <v>0</v>
          </cell>
        </row>
        <row r="205">
          <cell r="AG205">
            <v>0</v>
          </cell>
        </row>
        <row r="206">
          <cell r="AG206">
            <v>0</v>
          </cell>
        </row>
        <row r="207">
          <cell r="AG207">
            <v>0</v>
          </cell>
        </row>
        <row r="208">
          <cell r="AG208">
            <v>0</v>
          </cell>
        </row>
        <row r="209">
          <cell r="AG209">
            <v>0</v>
          </cell>
        </row>
        <row r="210">
          <cell r="AG210">
            <v>0</v>
          </cell>
        </row>
        <row r="211">
          <cell r="AG211">
            <v>0</v>
          </cell>
        </row>
        <row r="212">
          <cell r="AG212">
            <v>0</v>
          </cell>
        </row>
        <row r="213">
          <cell r="AG213">
            <v>0</v>
          </cell>
        </row>
        <row r="214">
          <cell r="AG214">
            <v>0</v>
          </cell>
        </row>
        <row r="215">
          <cell r="AG215">
            <v>0</v>
          </cell>
        </row>
        <row r="216">
          <cell r="AG216">
            <v>0</v>
          </cell>
        </row>
        <row r="217">
          <cell r="AG217">
            <v>0</v>
          </cell>
        </row>
        <row r="218">
          <cell r="AG218">
            <v>0</v>
          </cell>
        </row>
        <row r="219">
          <cell r="AG219">
            <v>0</v>
          </cell>
        </row>
        <row r="220">
          <cell r="AG220">
            <v>0</v>
          </cell>
        </row>
        <row r="221">
          <cell r="AG221">
            <v>0</v>
          </cell>
        </row>
        <row r="222">
          <cell r="AG222">
            <v>0</v>
          </cell>
        </row>
        <row r="223">
          <cell r="AG223">
            <v>0</v>
          </cell>
        </row>
        <row r="224">
          <cell r="AG224">
            <v>0</v>
          </cell>
        </row>
        <row r="225">
          <cell r="AG225">
            <v>0</v>
          </cell>
        </row>
        <row r="226">
          <cell r="AG226">
            <v>0</v>
          </cell>
        </row>
        <row r="227">
          <cell r="AG227">
            <v>0</v>
          </cell>
        </row>
        <row r="228">
          <cell r="AG228">
            <v>0</v>
          </cell>
        </row>
        <row r="229">
          <cell r="AG229">
            <v>0</v>
          </cell>
        </row>
        <row r="230">
          <cell r="AG230">
            <v>0</v>
          </cell>
        </row>
        <row r="231">
          <cell r="AG231">
            <v>0</v>
          </cell>
        </row>
        <row r="232">
          <cell r="AG232">
            <v>0</v>
          </cell>
        </row>
        <row r="233">
          <cell r="AG233">
            <v>0</v>
          </cell>
        </row>
        <row r="234">
          <cell r="AG234">
            <v>0</v>
          </cell>
        </row>
        <row r="235">
          <cell r="AG235">
            <v>0</v>
          </cell>
        </row>
        <row r="236">
          <cell r="AG236">
            <v>0</v>
          </cell>
        </row>
        <row r="237">
          <cell r="AG237">
            <v>0</v>
          </cell>
        </row>
        <row r="238">
          <cell r="AG238">
            <v>0</v>
          </cell>
        </row>
        <row r="239">
          <cell r="AG239">
            <v>0</v>
          </cell>
        </row>
        <row r="240">
          <cell r="AG240">
            <v>0</v>
          </cell>
        </row>
        <row r="241">
          <cell r="AG241">
            <v>0</v>
          </cell>
        </row>
        <row r="242">
          <cell r="AG242">
            <v>0</v>
          </cell>
        </row>
        <row r="243">
          <cell r="AG243">
            <v>0</v>
          </cell>
        </row>
        <row r="244">
          <cell r="AG244">
            <v>0</v>
          </cell>
        </row>
        <row r="245">
          <cell r="AG245">
            <v>0</v>
          </cell>
        </row>
        <row r="246">
          <cell r="AG246">
            <v>0</v>
          </cell>
        </row>
        <row r="247">
          <cell r="AG247">
            <v>0</v>
          </cell>
        </row>
        <row r="248">
          <cell r="AG248">
            <v>0</v>
          </cell>
        </row>
        <row r="249">
          <cell r="AG249">
            <v>0</v>
          </cell>
        </row>
        <row r="250">
          <cell r="AG250">
            <v>0</v>
          </cell>
        </row>
        <row r="251">
          <cell r="AG251">
            <v>0</v>
          </cell>
        </row>
        <row r="252">
          <cell r="AG252">
            <v>0</v>
          </cell>
        </row>
        <row r="253">
          <cell r="AG253">
            <v>0</v>
          </cell>
        </row>
        <row r="254">
          <cell r="AG254" t="str">
            <v>sjc.sjc_gpucr3_reg[14]</v>
          </cell>
        </row>
        <row r="255">
          <cell r="AG255">
            <v>0</v>
          </cell>
        </row>
        <row r="256">
          <cell r="AG256">
            <v>0</v>
          </cell>
        </row>
        <row r="257">
          <cell r="AG257">
            <v>0</v>
          </cell>
        </row>
        <row r="258">
          <cell r="AG258" t="str">
            <v>sjc.sjc_gpucr2_reg[31]</v>
          </cell>
        </row>
        <row r="259">
          <cell r="AG259" t="str">
            <v>sjc.sjc_gpucr2_reg[31]</v>
          </cell>
        </row>
        <row r="260">
          <cell r="AG260" t="str">
            <v>sjc.sjc_gpucr2_reg[31]</v>
          </cell>
        </row>
        <row r="261">
          <cell r="AG261" t="str">
            <v>sjc.sjc_gpucr2_reg[31]</v>
          </cell>
        </row>
        <row r="262">
          <cell r="AG262" t="str">
            <v>sjc.sjc_gpucr1_reg[11]</v>
          </cell>
        </row>
        <row r="263">
          <cell r="AG263" t="str">
            <v>sjc.sjc_gpucr1_reg[11]</v>
          </cell>
        </row>
        <row r="264">
          <cell r="AG264" t="str">
            <v>sjc.sjc_gpucr1_reg[11]</v>
          </cell>
        </row>
        <row r="265">
          <cell r="AG265" t="str">
            <v>sjc.sjc_gpucr1_reg[11]</v>
          </cell>
        </row>
        <row r="266">
          <cell r="AG266" t="str">
            <v>sjc.sjc_gpucr1_reg[11]</v>
          </cell>
        </row>
        <row r="267">
          <cell r="AG267" t="str">
            <v>sjc.sjc_gpucr1_reg[11]</v>
          </cell>
        </row>
        <row r="268">
          <cell r="AG268" t="str">
            <v>sjc.sjc_gpucr1_reg[11]</v>
          </cell>
        </row>
        <row r="269">
          <cell r="AG269" t="str">
            <v>sjc.sjc_gpucr1_reg[11]</v>
          </cell>
        </row>
        <row r="270">
          <cell r="AG270" t="str">
            <v>sjc.sjc_gpucr1_reg[11]</v>
          </cell>
        </row>
        <row r="271">
          <cell r="AG271" t="str">
            <v>sjc.sjc_gpucr1_reg[11]</v>
          </cell>
        </row>
        <row r="272">
          <cell r="AG272" t="str">
            <v>sjc.sjc_gpucr1_reg[11]</v>
          </cell>
        </row>
        <row r="273">
          <cell r="AG273" t="str">
            <v>sjc.sjc_gpucr1_reg[11]</v>
          </cell>
        </row>
        <row r="274">
          <cell r="AG274">
            <v>0</v>
          </cell>
        </row>
        <row r="275">
          <cell r="AG275">
            <v>0</v>
          </cell>
        </row>
        <row r="276">
          <cell r="AG276">
            <v>0</v>
          </cell>
        </row>
        <row r="277">
          <cell r="AG277">
            <v>0</v>
          </cell>
        </row>
        <row r="278">
          <cell r="AG278">
            <v>0</v>
          </cell>
        </row>
        <row r="279">
          <cell r="AG279">
            <v>0</v>
          </cell>
        </row>
        <row r="280">
          <cell r="AG280">
            <v>0</v>
          </cell>
        </row>
        <row r="281">
          <cell r="AG281">
            <v>0</v>
          </cell>
        </row>
        <row r="282">
          <cell r="AG282">
            <v>0</v>
          </cell>
        </row>
        <row r="283">
          <cell r="AG283">
            <v>0</v>
          </cell>
        </row>
        <row r="284">
          <cell r="AG284">
            <v>0</v>
          </cell>
        </row>
        <row r="285">
          <cell r="AG285">
            <v>0</v>
          </cell>
        </row>
        <row r="286">
          <cell r="AG286">
            <v>0</v>
          </cell>
        </row>
        <row r="287">
          <cell r="AG287">
            <v>0</v>
          </cell>
        </row>
        <row r="288">
          <cell r="AG288">
            <v>0</v>
          </cell>
        </row>
        <row r="289">
          <cell r="AG289">
            <v>0</v>
          </cell>
        </row>
        <row r="290">
          <cell r="AG290">
            <v>0</v>
          </cell>
        </row>
        <row r="291">
          <cell r="AG291">
            <v>0</v>
          </cell>
        </row>
        <row r="292">
          <cell r="AG292">
            <v>0</v>
          </cell>
        </row>
        <row r="293">
          <cell r="AG293">
            <v>0</v>
          </cell>
        </row>
        <row r="294">
          <cell r="AG294">
            <v>0</v>
          </cell>
        </row>
        <row r="295">
          <cell r="AG295">
            <v>0</v>
          </cell>
        </row>
        <row r="296">
          <cell r="AG296">
            <v>0</v>
          </cell>
        </row>
        <row r="297">
          <cell r="AG297">
            <v>0</v>
          </cell>
        </row>
        <row r="298">
          <cell r="AG298">
            <v>0</v>
          </cell>
        </row>
        <row r="299">
          <cell r="AG299">
            <v>0</v>
          </cell>
        </row>
        <row r="300">
          <cell r="AG300">
            <v>0</v>
          </cell>
        </row>
        <row r="301">
          <cell r="AG301">
            <v>0</v>
          </cell>
        </row>
        <row r="302">
          <cell r="AG302">
            <v>0</v>
          </cell>
        </row>
        <row r="303">
          <cell r="AG303">
            <v>0</v>
          </cell>
        </row>
        <row r="304">
          <cell r="AG304">
            <v>0</v>
          </cell>
        </row>
        <row r="305">
          <cell r="AG305">
            <v>0</v>
          </cell>
        </row>
        <row r="306">
          <cell r="AG306">
            <v>0</v>
          </cell>
        </row>
        <row r="307">
          <cell r="AG307">
            <v>0</v>
          </cell>
        </row>
        <row r="308">
          <cell r="AG308">
            <v>0</v>
          </cell>
        </row>
        <row r="309">
          <cell r="AG309">
            <v>0</v>
          </cell>
        </row>
        <row r="310">
          <cell r="AG310">
            <v>0</v>
          </cell>
        </row>
        <row r="311">
          <cell r="AG311">
            <v>0</v>
          </cell>
        </row>
        <row r="312">
          <cell r="AG312">
            <v>0</v>
          </cell>
        </row>
        <row r="313">
          <cell r="AG313">
            <v>0</v>
          </cell>
        </row>
        <row r="314">
          <cell r="AG314">
            <v>0</v>
          </cell>
        </row>
        <row r="315">
          <cell r="AG315">
            <v>0</v>
          </cell>
        </row>
        <row r="316">
          <cell r="AG316">
            <v>0</v>
          </cell>
        </row>
        <row r="317">
          <cell r="AG317">
            <v>0</v>
          </cell>
        </row>
        <row r="318">
          <cell r="AG318">
            <v>0</v>
          </cell>
        </row>
        <row r="319">
          <cell r="AG319">
            <v>0</v>
          </cell>
        </row>
        <row r="320">
          <cell r="AG320">
            <v>0</v>
          </cell>
        </row>
        <row r="321">
          <cell r="AG321">
            <v>0</v>
          </cell>
        </row>
        <row r="322">
          <cell r="AG322">
            <v>0</v>
          </cell>
        </row>
        <row r="323">
          <cell r="AG323">
            <v>0</v>
          </cell>
        </row>
        <row r="324">
          <cell r="AG324">
            <v>0</v>
          </cell>
        </row>
        <row r="325">
          <cell r="AG325">
            <v>0</v>
          </cell>
        </row>
        <row r="326">
          <cell r="AG326">
            <v>0</v>
          </cell>
        </row>
        <row r="327">
          <cell r="AG327">
            <v>0</v>
          </cell>
        </row>
        <row r="328">
          <cell r="AG328" t="str">
            <v>sjc.sjc_gpucr1_reg[30]</v>
          </cell>
        </row>
        <row r="329">
          <cell r="AG329">
            <v>0</v>
          </cell>
        </row>
        <row r="330">
          <cell r="AG330">
            <v>0</v>
          </cell>
        </row>
        <row r="331">
          <cell r="AG331">
            <v>0</v>
          </cell>
        </row>
        <row r="332">
          <cell r="AG332">
            <v>0</v>
          </cell>
        </row>
        <row r="333">
          <cell r="AG333">
            <v>0</v>
          </cell>
        </row>
        <row r="334">
          <cell r="AG334">
            <v>0</v>
          </cell>
        </row>
        <row r="335">
          <cell r="AG335">
            <v>0</v>
          </cell>
        </row>
        <row r="336">
          <cell r="AG336" t="str">
            <v>~src.system_rst_b</v>
          </cell>
        </row>
        <row r="337">
          <cell r="AG337">
            <v>0</v>
          </cell>
        </row>
        <row r="338">
          <cell r="AG338" t="str">
            <v>snvs_hp_wrapper.snvs_sec_vio_in_5_en</v>
          </cell>
        </row>
        <row r="339">
          <cell r="AG339">
            <v>0</v>
          </cell>
        </row>
        <row r="340">
          <cell r="AG340">
            <v>0</v>
          </cell>
        </row>
        <row r="341">
          <cell r="AG341">
            <v>0</v>
          </cell>
        </row>
        <row r="342">
          <cell r="AG342">
            <v>0</v>
          </cell>
        </row>
        <row r="343">
          <cell r="AG343">
            <v>0</v>
          </cell>
        </row>
        <row r="344">
          <cell r="AG344">
            <v>0</v>
          </cell>
        </row>
        <row r="345">
          <cell r="AG345">
            <v>0</v>
          </cell>
        </row>
        <row r="346">
          <cell r="AG346">
            <v>0</v>
          </cell>
        </row>
        <row r="347">
          <cell r="AG347">
            <v>0</v>
          </cell>
        </row>
        <row r="348">
          <cell r="AG348">
            <v>0</v>
          </cell>
        </row>
        <row r="349">
          <cell r="AG349">
            <v>0</v>
          </cell>
        </row>
        <row r="350">
          <cell r="AG350" t="str">
            <v>~src.system_rst_b</v>
          </cell>
        </row>
        <row r="351">
          <cell r="AG351" t="str">
            <v>~src.system_rst_b</v>
          </cell>
        </row>
        <row r="352">
          <cell r="AG352">
            <v>0</v>
          </cell>
        </row>
        <row r="353">
          <cell r="AG353">
            <v>0</v>
          </cell>
        </row>
        <row r="354">
          <cell r="AG354" t="str">
            <v>~src.system_rst_b</v>
          </cell>
        </row>
        <row r="355">
          <cell r="AG355" t="str">
            <v>sjc.sjc_gpucr3_reg[14]</v>
          </cell>
        </row>
        <row r="356">
          <cell r="AG356" t="str">
            <v>sjc.sjc_gpucr3_reg[14]</v>
          </cell>
        </row>
        <row r="357">
          <cell r="AG357" t="str">
            <v>~src.en_system_clk</v>
          </cell>
        </row>
        <row r="358">
          <cell r="AG358">
            <v>0</v>
          </cell>
        </row>
        <row r="359">
          <cell r="AG359">
            <v>0</v>
          </cell>
        </row>
        <row r="360">
          <cell r="AG360">
            <v>0</v>
          </cell>
        </row>
        <row r="361">
          <cell r="AG361">
            <v>0</v>
          </cell>
        </row>
        <row r="362">
          <cell r="AG362">
            <v>0</v>
          </cell>
        </row>
        <row r="363">
          <cell r="AG363">
            <v>0</v>
          </cell>
        </row>
        <row r="364">
          <cell r="AG364">
            <v>0</v>
          </cell>
        </row>
        <row r="365">
          <cell r="AG365">
            <v>0</v>
          </cell>
        </row>
        <row r="366">
          <cell r="AG366">
            <v>0</v>
          </cell>
        </row>
        <row r="367">
          <cell r="AG367">
            <v>0</v>
          </cell>
        </row>
        <row r="368">
          <cell r="AG368">
            <v>0</v>
          </cell>
        </row>
        <row r="369">
          <cell r="AG369">
            <v>0</v>
          </cell>
        </row>
        <row r="370">
          <cell r="AG370">
            <v>0</v>
          </cell>
        </row>
        <row r="371">
          <cell r="AG371">
            <v>0</v>
          </cell>
        </row>
        <row r="372">
          <cell r="AG372">
            <v>0</v>
          </cell>
        </row>
        <row r="373">
          <cell r="AG373">
            <v>0</v>
          </cell>
        </row>
        <row r="374">
          <cell r="AG374">
            <v>0</v>
          </cell>
        </row>
        <row r="375">
          <cell r="AG375">
            <v>0</v>
          </cell>
        </row>
        <row r="376">
          <cell r="AG376">
            <v>0</v>
          </cell>
        </row>
        <row r="377">
          <cell r="AG377">
            <v>0</v>
          </cell>
        </row>
        <row r="378">
          <cell r="AG378">
            <v>0</v>
          </cell>
        </row>
        <row r="379">
          <cell r="AG379">
            <v>0</v>
          </cell>
        </row>
        <row r="380">
          <cell r="AG380">
            <v>0</v>
          </cell>
        </row>
        <row r="381">
          <cell r="AG381">
            <v>0</v>
          </cell>
        </row>
        <row r="382">
          <cell r="AG382">
            <v>0</v>
          </cell>
        </row>
        <row r="383">
          <cell r="AG383">
            <v>0</v>
          </cell>
        </row>
        <row r="384">
          <cell r="AG384">
            <v>0</v>
          </cell>
        </row>
        <row r="385">
          <cell r="AG385">
            <v>0</v>
          </cell>
        </row>
        <row r="386">
          <cell r="AG386">
            <v>0</v>
          </cell>
        </row>
        <row r="387">
          <cell r="AG387">
            <v>0</v>
          </cell>
        </row>
        <row r="388">
          <cell r="AG388">
            <v>0</v>
          </cell>
        </row>
        <row r="389">
          <cell r="AG389">
            <v>0</v>
          </cell>
        </row>
        <row r="390">
          <cell r="AG390">
            <v>0</v>
          </cell>
        </row>
        <row r="391">
          <cell r="AG391">
            <v>0</v>
          </cell>
        </row>
        <row r="392">
          <cell r="AG392">
            <v>0</v>
          </cell>
        </row>
        <row r="393">
          <cell r="AG393">
            <v>0</v>
          </cell>
        </row>
        <row r="394">
          <cell r="AG394">
            <v>0</v>
          </cell>
        </row>
        <row r="395">
          <cell r="AG395">
            <v>0</v>
          </cell>
        </row>
        <row r="396">
          <cell r="AG396">
            <v>0</v>
          </cell>
        </row>
        <row r="397">
          <cell r="AG397">
            <v>0</v>
          </cell>
        </row>
        <row r="398">
          <cell r="AG398">
            <v>0</v>
          </cell>
        </row>
        <row r="399">
          <cell r="AG399">
            <v>0</v>
          </cell>
        </row>
        <row r="400">
          <cell r="AG400">
            <v>0</v>
          </cell>
        </row>
        <row r="401">
          <cell r="AG401">
            <v>0</v>
          </cell>
        </row>
        <row r="402">
          <cell r="AG402">
            <v>0</v>
          </cell>
        </row>
        <row r="403">
          <cell r="AG403">
            <v>0</v>
          </cell>
        </row>
        <row r="404">
          <cell r="AG404">
            <v>0</v>
          </cell>
        </row>
        <row r="405">
          <cell r="AG405">
            <v>0</v>
          </cell>
        </row>
        <row r="406">
          <cell r="AG406">
            <v>0</v>
          </cell>
        </row>
        <row r="407">
          <cell r="AG407">
            <v>0</v>
          </cell>
        </row>
        <row r="408">
          <cell r="AG408">
            <v>0</v>
          </cell>
        </row>
        <row r="409">
          <cell r="AG409">
            <v>0</v>
          </cell>
        </row>
        <row r="410">
          <cell r="AG410">
            <v>0</v>
          </cell>
        </row>
        <row r="411">
          <cell r="AG411">
            <v>0</v>
          </cell>
        </row>
        <row r="412">
          <cell r="AG412">
            <v>0</v>
          </cell>
        </row>
        <row r="413">
          <cell r="AG413">
            <v>0</v>
          </cell>
        </row>
        <row r="414">
          <cell r="AG414">
            <v>0</v>
          </cell>
        </row>
        <row r="415">
          <cell r="AG415">
            <v>0</v>
          </cell>
        </row>
        <row r="416">
          <cell r="AG416">
            <v>0</v>
          </cell>
        </row>
        <row r="417">
          <cell r="AG417">
            <v>0</v>
          </cell>
        </row>
        <row r="418">
          <cell r="AG418">
            <v>0</v>
          </cell>
        </row>
        <row r="419">
          <cell r="AG419">
            <v>0</v>
          </cell>
        </row>
        <row r="420">
          <cell r="AG420">
            <v>0</v>
          </cell>
        </row>
        <row r="421">
          <cell r="AG421">
            <v>0</v>
          </cell>
        </row>
        <row r="422">
          <cell r="AG422">
            <v>0</v>
          </cell>
        </row>
        <row r="423">
          <cell r="AG423">
            <v>0</v>
          </cell>
        </row>
        <row r="424">
          <cell r="AG424">
            <v>0</v>
          </cell>
        </row>
        <row r="425">
          <cell r="AG425">
            <v>0</v>
          </cell>
        </row>
        <row r="426">
          <cell r="AG426">
            <v>0</v>
          </cell>
        </row>
        <row r="427">
          <cell r="AG427">
            <v>0</v>
          </cell>
        </row>
        <row r="428">
          <cell r="AG428">
            <v>0</v>
          </cell>
        </row>
        <row r="429">
          <cell r="AG429">
            <v>0</v>
          </cell>
        </row>
        <row r="430">
          <cell r="AG430">
            <v>0</v>
          </cell>
        </row>
        <row r="431">
          <cell r="AG431">
            <v>0</v>
          </cell>
        </row>
        <row r="432">
          <cell r="AG432">
            <v>0</v>
          </cell>
        </row>
        <row r="433">
          <cell r="AG433">
            <v>0</v>
          </cell>
        </row>
        <row r="434">
          <cell r="AG434">
            <v>0</v>
          </cell>
        </row>
        <row r="435">
          <cell r="AG435">
            <v>0</v>
          </cell>
        </row>
        <row r="436">
          <cell r="AG436">
            <v>0</v>
          </cell>
        </row>
        <row r="437">
          <cell r="AG437">
            <v>0</v>
          </cell>
        </row>
        <row r="438">
          <cell r="AG438">
            <v>0</v>
          </cell>
        </row>
        <row r="439">
          <cell r="AG439">
            <v>0</v>
          </cell>
        </row>
        <row r="440">
          <cell r="AG440">
            <v>0</v>
          </cell>
        </row>
        <row r="441">
          <cell r="AG441">
            <v>0</v>
          </cell>
        </row>
        <row r="442">
          <cell r="AG442">
            <v>0</v>
          </cell>
        </row>
        <row r="443">
          <cell r="AG443">
            <v>0</v>
          </cell>
        </row>
        <row r="444">
          <cell r="AG444">
            <v>0</v>
          </cell>
        </row>
        <row r="445">
          <cell r="AG445">
            <v>0</v>
          </cell>
        </row>
        <row r="446">
          <cell r="AG446">
            <v>0</v>
          </cell>
        </row>
        <row r="447">
          <cell r="AG447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version"/>
      <sheetName val="mux"/>
      <sheetName val="ring"/>
      <sheetName val="DS"/>
      <sheetName val="iospec"/>
      <sheetName val="pin"/>
      <sheetName val="module"/>
      <sheetName val="instance"/>
      <sheetName val="pad_settings"/>
      <sheetName val="data"/>
      <sheetName val="param"/>
      <sheetName val="gpr"/>
      <sheetName val="iomux_cell"/>
      <sheetName val="testbench"/>
      <sheetName val="hwctl"/>
      <sheetName val="observe"/>
      <sheetName val="scenario"/>
      <sheetName val="iotypes"/>
      <sheetName val="pitch"/>
      <sheetName val="BSDL"/>
      <sheetName val="IBIS"/>
      <sheetName val="416POPBGA"/>
      <sheetName val="416POPBGA.RLC"/>
      <sheetName val="416MAPBGA13X13"/>
      <sheetName val="416MAPBGA13X13.RLC"/>
      <sheetName val="esd_var"/>
      <sheetName val="esd"/>
      <sheetName val="power"/>
      <sheetName val="no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J1" t="str">
            <v>ALT0 Mode</v>
          </cell>
          <cell r="L1" t="str">
            <v>ALT1 Mode</v>
          </cell>
          <cell r="N1" t="str">
            <v>ALT2 Mode</v>
          </cell>
          <cell r="P1" t="str">
            <v>ALT3 Mode</v>
          </cell>
          <cell r="R1" t="str">
            <v>ALT4 Mode</v>
          </cell>
          <cell r="T1" t="str">
            <v>ALT5 Mode</v>
          </cell>
          <cell r="V1" t="str">
            <v>ALT6 Mode</v>
          </cell>
          <cell r="Y1" t="str">
            <v>ALT7 Mode</v>
          </cell>
        </row>
        <row r="2">
          <cell r="J2" t="str">
            <v>Instance</v>
          </cell>
          <cell r="K2" t="str">
            <v>Port</v>
          </cell>
          <cell r="L2" t="str">
            <v>Instance</v>
          </cell>
          <cell r="M2" t="str">
            <v>Port</v>
          </cell>
          <cell r="N2" t="str">
            <v>Instance</v>
          </cell>
          <cell r="O2" t="str">
            <v>Port</v>
          </cell>
          <cell r="P2" t="str">
            <v>Instance</v>
          </cell>
          <cell r="Q2" t="str">
            <v>Port</v>
          </cell>
          <cell r="R2" t="str">
            <v>Instance</v>
          </cell>
          <cell r="S2" t="str">
            <v>Port</v>
          </cell>
          <cell r="T2" t="str">
            <v>Instance</v>
          </cell>
          <cell r="U2" t="str">
            <v>Port</v>
          </cell>
          <cell r="V2" t="str">
            <v>Instance</v>
          </cell>
          <cell r="W2" t="str">
            <v>Port</v>
          </cell>
          <cell r="X2" t="str">
            <v>Special EN</v>
          </cell>
          <cell r="Y2" t="str">
            <v>Instance</v>
          </cell>
          <cell r="Z2" t="str">
            <v>Port</v>
          </cell>
          <cell r="AA2" t="str">
            <v>Special EN</v>
          </cell>
        </row>
        <row r="3">
          <cell r="J3" t="str">
            <v>mmdc</v>
          </cell>
          <cell r="K3" t="str">
            <v>DRAM_SDQS[3]</v>
          </cell>
        </row>
        <row r="4">
          <cell r="K4" t="str">
            <v>padn</v>
          </cell>
        </row>
        <row r="7">
          <cell r="J7" t="str">
            <v>mmdc</v>
          </cell>
          <cell r="K7" t="str">
            <v>DRAM_DQM[3]</v>
          </cell>
        </row>
        <row r="13">
          <cell r="J13" t="str">
            <v>mmdc</v>
          </cell>
          <cell r="K13" t="str">
            <v>DRAM_D[14]</v>
          </cell>
        </row>
        <row r="15">
          <cell r="J15" t="str">
            <v>mmdc</v>
          </cell>
          <cell r="K15" t="str">
            <v>DRAM_D[15]</v>
          </cell>
        </row>
        <row r="19">
          <cell r="J19" t="str">
            <v>mmdc</v>
          </cell>
          <cell r="K19" t="str">
            <v>DRAM_D[13]</v>
          </cell>
        </row>
        <row r="23">
          <cell r="J23" t="str">
            <v>mmdc</v>
          </cell>
          <cell r="K23" t="str">
            <v>DRAM_D[12]</v>
          </cell>
        </row>
        <row r="27">
          <cell r="J27" t="str">
            <v>mmdc</v>
          </cell>
          <cell r="K27" t="str">
            <v>DRAM_D[11]</v>
          </cell>
        </row>
        <row r="28">
          <cell r="J28" t="str">
            <v>mmdc</v>
          </cell>
          <cell r="K28" t="str">
            <v>DRAM_D[9]</v>
          </cell>
        </row>
        <row r="31">
          <cell r="J31" t="str">
            <v>mmdc</v>
          </cell>
          <cell r="K31" t="str">
            <v>DRAM_D[10]</v>
          </cell>
        </row>
        <row r="32">
          <cell r="J32" t="str">
            <v>mmdc</v>
          </cell>
          <cell r="K32" t="str">
            <v>DRAM_D[8]</v>
          </cell>
        </row>
        <row r="36">
          <cell r="J36" t="str">
            <v>mmdc</v>
          </cell>
          <cell r="K36" t="str">
            <v>DRAM_ODT[1]</v>
          </cell>
        </row>
        <row r="37">
          <cell r="J37" t="str">
            <v>mmdc</v>
          </cell>
          <cell r="K37" t="str">
            <v>DRAM_SDQS[1]</v>
          </cell>
        </row>
        <row r="38">
          <cell r="K38" t="str">
            <v>padn</v>
          </cell>
        </row>
        <row r="39">
          <cell r="J39" t="str">
            <v>mmdc</v>
          </cell>
          <cell r="K39" t="str">
            <v>DRAM_DQM[1]</v>
          </cell>
        </row>
        <row r="43">
          <cell r="J43" t="str">
            <v>mmdc</v>
          </cell>
          <cell r="K43" t="str">
            <v>DRAM_A[13]</v>
          </cell>
        </row>
        <row r="45">
          <cell r="J45" t="str">
            <v>mmdc</v>
          </cell>
          <cell r="K45" t="str">
            <v>DRAM_A[7]</v>
          </cell>
        </row>
        <row r="47">
          <cell r="J47" t="str">
            <v>mmdc</v>
          </cell>
          <cell r="K47" t="str">
            <v>DRAM_A[9]</v>
          </cell>
        </row>
        <row r="51">
          <cell r="J51" t="str">
            <v>mmdc</v>
          </cell>
          <cell r="K51" t="str">
            <v>DRAM_A[8]</v>
          </cell>
        </row>
        <row r="52">
          <cell r="J52" t="str">
            <v>mmdc</v>
          </cell>
          <cell r="K52" t="str">
            <v>DRAM_SDBA[2]</v>
          </cell>
        </row>
        <row r="53">
          <cell r="J53" t="str">
            <v>mmdc</v>
          </cell>
          <cell r="K53" t="str">
            <v>DRAM_A[10]</v>
          </cell>
        </row>
        <row r="54">
          <cell r="J54" t="str">
            <v>mmdc</v>
          </cell>
          <cell r="K54" t="str">
            <v>DRAM_SDBA[0]</v>
          </cell>
        </row>
        <row r="57">
          <cell r="J57" t="str">
            <v>mmdc</v>
          </cell>
          <cell r="K57" t="str">
            <v>DRAM_SDCLK0</v>
          </cell>
        </row>
        <row r="58">
          <cell r="K58" t="str">
            <v>padn</v>
          </cell>
        </row>
        <row r="59">
          <cell r="J59" t="str">
            <v>mmdc</v>
          </cell>
          <cell r="K59" t="str">
            <v>DRAM_A[15]</v>
          </cell>
        </row>
        <row r="60">
          <cell r="J60" t="str">
            <v>mmdc</v>
          </cell>
          <cell r="K60" t="str">
            <v>DRAM_CS[1]</v>
          </cell>
        </row>
        <row r="63">
          <cell r="J63" t="str">
            <v>mmdc</v>
          </cell>
          <cell r="K63" t="str">
            <v>DRAM_SDCKE[1]</v>
          </cell>
        </row>
        <row r="70">
          <cell r="J70" t="str">
            <v>mmdc</v>
          </cell>
          <cell r="K70" t="str">
            <v>DRAM_A[6]</v>
          </cell>
        </row>
        <row r="72">
          <cell r="J72" t="str">
            <v>mmdc</v>
          </cell>
          <cell r="K72" t="str">
            <v>DRAM_A[4]</v>
          </cell>
        </row>
        <row r="73">
          <cell r="J73" t="str">
            <v>mmdc</v>
          </cell>
          <cell r="K73" t="str">
            <v>DRAM_A[5]</v>
          </cell>
        </row>
        <row r="77">
          <cell r="J77" t="str">
            <v>mmdc</v>
          </cell>
          <cell r="K77" t="str">
            <v>DRAM_RAS</v>
          </cell>
        </row>
        <row r="78">
          <cell r="J78" t="str">
            <v>mmdc</v>
          </cell>
          <cell r="K78" t="str">
            <v>DRAM_CS[0]</v>
          </cell>
        </row>
        <row r="79">
          <cell r="J79" t="str">
            <v>mmdc</v>
          </cell>
          <cell r="K79" t="str">
            <v>DRAM_CAS</v>
          </cell>
        </row>
        <row r="80">
          <cell r="J80" t="str">
            <v>mmdc</v>
          </cell>
          <cell r="K80" t="str">
            <v>DRAM_SDCKE[0]</v>
          </cell>
        </row>
        <row r="83">
          <cell r="J83" t="str">
            <v>mmdc</v>
          </cell>
          <cell r="K83" t="str">
            <v>DRAM_A[14]</v>
          </cell>
        </row>
        <row r="84">
          <cell r="J84" t="str">
            <v>mmdc</v>
          </cell>
          <cell r="K84" t="str">
            <v>DRAM_A[11]</v>
          </cell>
        </row>
        <row r="86">
          <cell r="J86" t="str">
            <v>mmdc</v>
          </cell>
          <cell r="K86" t="str">
            <v>DRAM_SDBA[1]</v>
          </cell>
        </row>
        <row r="87">
          <cell r="J87" t="str">
            <v>mmdc</v>
          </cell>
          <cell r="K87" t="str">
            <v>DRAM_A[2]</v>
          </cell>
        </row>
        <row r="91">
          <cell r="J91" t="str">
            <v>mmdc</v>
          </cell>
          <cell r="K91" t="str">
            <v>DRAM_A[3]</v>
          </cell>
        </row>
        <row r="93">
          <cell r="J93" t="str">
            <v>mmdc</v>
          </cell>
          <cell r="K93" t="str">
            <v>DRAM_A[12]</v>
          </cell>
        </row>
        <row r="95">
          <cell r="J95" t="str">
            <v>mmdc</v>
          </cell>
          <cell r="K95" t="str">
            <v>DRAM_A[0]</v>
          </cell>
        </row>
        <row r="96">
          <cell r="J96" t="str">
            <v>mmdc</v>
          </cell>
          <cell r="K96" t="str">
            <v>DRAM_SDWE</v>
          </cell>
        </row>
        <row r="99">
          <cell r="J99" t="str">
            <v>mmdc</v>
          </cell>
          <cell r="K99" t="str">
            <v>DRAM_A[1]</v>
          </cell>
        </row>
        <row r="100">
          <cell r="J100" t="str">
            <v>mmdc</v>
          </cell>
          <cell r="K100" t="str">
            <v>DRAM_DQM[0]</v>
          </cell>
        </row>
        <row r="102">
          <cell r="J102" t="str">
            <v>mmdc</v>
          </cell>
          <cell r="K102" t="str">
            <v>DRAM_D[6]</v>
          </cell>
        </row>
        <row r="105">
          <cell r="J105" t="str">
            <v>mmdc</v>
          </cell>
          <cell r="K105" t="str">
            <v>DRAM_SDQS[0]</v>
          </cell>
        </row>
        <row r="106">
          <cell r="K106" t="str">
            <v>padn</v>
          </cell>
        </row>
        <row r="108">
          <cell r="J108" t="str">
            <v>mmdc</v>
          </cell>
          <cell r="K108" t="str">
            <v>DRAM_ODT[0]</v>
          </cell>
        </row>
        <row r="112">
          <cell r="J112" t="str">
            <v>mmdc</v>
          </cell>
          <cell r="K112" t="str">
            <v>DRAM_D[7]</v>
          </cell>
        </row>
        <row r="114">
          <cell r="J114" t="str">
            <v>mmdc</v>
          </cell>
          <cell r="K114" t="str">
            <v>DRAM_D[5]</v>
          </cell>
        </row>
        <row r="118">
          <cell r="J118" t="str">
            <v>mmdc</v>
          </cell>
          <cell r="K118" t="str">
            <v>DRAM_D[4]</v>
          </cell>
        </row>
        <row r="121">
          <cell r="J121" t="str">
            <v>mmdc</v>
          </cell>
          <cell r="K121" t="str">
            <v>DRAM_DQM[2]</v>
          </cell>
        </row>
        <row r="125">
          <cell r="J125" t="str">
            <v>mmdc</v>
          </cell>
          <cell r="K125" t="str">
            <v>DRAM_D[2]</v>
          </cell>
        </row>
        <row r="127">
          <cell r="J127" t="str">
            <v>mmdc</v>
          </cell>
          <cell r="K127" t="str">
            <v>DRAM_D[3]</v>
          </cell>
        </row>
        <row r="134">
          <cell r="J134" t="str">
            <v>mmdc</v>
          </cell>
          <cell r="K134" t="str">
            <v>DRAM_SDQS[2]</v>
          </cell>
        </row>
        <row r="135">
          <cell r="K135" t="str">
            <v>padn</v>
          </cell>
        </row>
        <row r="138">
          <cell r="J138" t="str">
            <v>mmdc</v>
          </cell>
          <cell r="K138" t="str">
            <v>DRAM_D[1]</v>
          </cell>
        </row>
        <row r="140">
          <cell r="J140" t="str">
            <v>mmdc</v>
          </cell>
          <cell r="K140" t="str">
            <v>DRAM_D[0]</v>
          </cell>
        </row>
        <row r="146">
          <cell r="J146" t="str">
            <v>mmdc</v>
          </cell>
          <cell r="K146" t="str">
            <v>DRAM_D[23]</v>
          </cell>
        </row>
        <row r="150">
          <cell r="J150" t="str">
            <v>mmdc</v>
          </cell>
          <cell r="K150" t="str">
            <v>DRAM_D[20]</v>
          </cell>
        </row>
        <row r="152">
          <cell r="J152" t="str">
            <v>mmdc</v>
          </cell>
          <cell r="K152" t="str">
            <v>DRAM_D[22]</v>
          </cell>
        </row>
        <row r="158">
          <cell r="J158" t="str">
            <v>mmdc</v>
          </cell>
          <cell r="K158" t="str">
            <v>DRAM_D[21]</v>
          </cell>
        </row>
        <row r="159">
          <cell r="J159" t="str">
            <v>mmdc</v>
          </cell>
          <cell r="K159" t="str">
            <v>DRAM_D[19]</v>
          </cell>
        </row>
        <row r="160">
          <cell r="J160" t="str">
            <v>mmdc</v>
          </cell>
          <cell r="K160" t="str">
            <v>DRAM_D[18]</v>
          </cell>
        </row>
        <row r="163">
          <cell r="J163" t="str">
            <v>mmdc</v>
          </cell>
          <cell r="K163" t="str">
            <v>DRAM_D[17]</v>
          </cell>
        </row>
        <row r="164">
          <cell r="J164" t="str">
            <v>mmdc</v>
          </cell>
          <cell r="K164" t="str">
            <v>DRAM_D[16]</v>
          </cell>
        </row>
        <row r="167">
          <cell r="J167" t="str">
            <v>usb</v>
          </cell>
          <cell r="K167" t="str">
            <v>H_DATA</v>
          </cell>
          <cell r="L167" t="str">
            <v>i2c1</v>
          </cell>
          <cell r="M167" t="str">
            <v>SCL</v>
          </cell>
          <cell r="N167" t="str">
            <v>pwm1</v>
          </cell>
          <cell r="O167" t="str">
            <v>PWMO</v>
          </cell>
          <cell r="P167" t="str">
            <v>anatop</v>
          </cell>
          <cell r="Q167" t="str">
            <v>ANATOP_24M_OUT</v>
          </cell>
          <cell r="R167" t="str">
            <v>osc32k</v>
          </cell>
          <cell r="S167" t="str">
            <v>32K_OUT</v>
          </cell>
          <cell r="T167" t="str">
            <v>gpio3</v>
          </cell>
          <cell r="U167" t="str">
            <v>GPIO[19]</v>
          </cell>
        </row>
        <row r="168">
          <cell r="J168" t="str">
            <v>usb</v>
          </cell>
          <cell r="K168" t="str">
            <v>H_STROBE</v>
          </cell>
          <cell r="L168" t="str">
            <v>i2c1</v>
          </cell>
          <cell r="M168" t="str">
            <v>SDA</v>
          </cell>
          <cell r="N168" t="str">
            <v>pwm2</v>
          </cell>
          <cell r="O168" t="str">
            <v>PWMO</v>
          </cell>
          <cell r="P168" t="str">
            <v>anatop</v>
          </cell>
          <cell r="Q168" t="str">
            <v>ANATOP_32K_OUT</v>
          </cell>
          <cell r="T168" t="str">
            <v>gpio3</v>
          </cell>
          <cell r="U168" t="str">
            <v>GPIO[20]</v>
          </cell>
        </row>
        <row r="172">
          <cell r="J172" t="str">
            <v>enet1</v>
          </cell>
          <cell r="K172" t="str">
            <v>RGMII_TXC</v>
          </cell>
        </row>
        <row r="173">
          <cell r="J173" t="str">
            <v>enet1</v>
          </cell>
          <cell r="K173" t="str">
            <v>RGMII_TD0</v>
          </cell>
        </row>
        <row r="175">
          <cell r="J175" t="str">
            <v>enet1</v>
          </cell>
          <cell r="K175" t="str">
            <v>RGMII_TD1</v>
          </cell>
        </row>
        <row r="176">
          <cell r="J176" t="str">
            <v>enet1</v>
          </cell>
          <cell r="K176" t="str">
            <v>RGMII_TD2</v>
          </cell>
        </row>
        <row r="178">
          <cell r="J178" t="str">
            <v>enet1</v>
          </cell>
          <cell r="K178" t="str">
            <v>RGMII_TD3</v>
          </cell>
        </row>
        <row r="179">
          <cell r="J179" t="str">
            <v>enet1</v>
          </cell>
          <cell r="K179" t="str">
            <v>RGMII_RX_CTL</v>
          </cell>
        </row>
        <row r="181">
          <cell r="J181" t="str">
            <v>enet1</v>
          </cell>
          <cell r="K181" t="str">
            <v>RGMII_RD0</v>
          </cell>
        </row>
        <row r="182">
          <cell r="J182" t="str">
            <v>enet1</v>
          </cell>
          <cell r="K182" t="str">
            <v>RGMII_TX_CTL</v>
          </cell>
        </row>
        <row r="184">
          <cell r="J184" t="str">
            <v>enet1</v>
          </cell>
          <cell r="K184" t="str">
            <v>RGMII_RD1</v>
          </cell>
        </row>
        <row r="185">
          <cell r="J185" t="str">
            <v>enet1</v>
          </cell>
          <cell r="K185" t="str">
            <v>RGMII_RD2</v>
          </cell>
        </row>
        <row r="187">
          <cell r="J187" t="str">
            <v>enet1</v>
          </cell>
          <cell r="K187" t="str">
            <v>RGMII_RD3</v>
          </cell>
        </row>
        <row r="188">
          <cell r="J188" t="str">
            <v>enet1</v>
          </cell>
          <cell r="K188" t="str">
            <v>RGMII_RXC</v>
          </cell>
        </row>
        <row r="191">
          <cell r="J191" t="str">
            <v>enet2</v>
          </cell>
          <cell r="K191" t="str">
            <v>RGMII_TXC</v>
          </cell>
        </row>
        <row r="192">
          <cell r="J192" t="str">
            <v>enet2</v>
          </cell>
          <cell r="K192" t="str">
            <v>RGMII_TD0</v>
          </cell>
        </row>
        <row r="194">
          <cell r="J194" t="str">
            <v>enet2</v>
          </cell>
          <cell r="K194" t="str">
            <v>RGMII_TD1</v>
          </cell>
        </row>
        <row r="195">
          <cell r="J195" t="str">
            <v>enet2</v>
          </cell>
          <cell r="K195" t="str">
            <v>RGMII_TD2</v>
          </cell>
        </row>
        <row r="197">
          <cell r="J197" t="str">
            <v>enet2</v>
          </cell>
          <cell r="K197" t="str">
            <v>RGMII_TD3</v>
          </cell>
        </row>
        <row r="198">
          <cell r="J198" t="str">
            <v>enet2</v>
          </cell>
          <cell r="K198" t="str">
            <v>RGMII_RX_CTL</v>
          </cell>
        </row>
        <row r="200">
          <cell r="J200" t="str">
            <v>enet2</v>
          </cell>
          <cell r="K200" t="str">
            <v>RGMII_RD0</v>
          </cell>
        </row>
        <row r="201">
          <cell r="J201" t="str">
            <v>enet2</v>
          </cell>
          <cell r="K201" t="str">
            <v>RGMII_TX_CTL</v>
          </cell>
        </row>
        <row r="203">
          <cell r="J203" t="str">
            <v>enet2</v>
          </cell>
          <cell r="K203" t="str">
            <v>RGMII_RD1</v>
          </cell>
        </row>
        <row r="204">
          <cell r="J204" t="str">
            <v>enet2</v>
          </cell>
          <cell r="K204" t="str">
            <v>RGMII_RD2</v>
          </cell>
        </row>
        <row r="206">
          <cell r="J206" t="str">
            <v>enet2</v>
          </cell>
          <cell r="K206" t="str">
            <v>RGMII_RD3</v>
          </cell>
        </row>
        <row r="207">
          <cell r="J207" t="str">
            <v>enet2</v>
          </cell>
          <cell r="K207" t="str">
            <v>RGMII_RXC</v>
          </cell>
        </row>
        <row r="209">
          <cell r="J209" t="str">
            <v>pwm1</v>
          </cell>
          <cell r="K209" t="str">
            <v>PWMO</v>
          </cell>
          <cell r="L209" t="str">
            <v>ccm</v>
          </cell>
          <cell r="M209" t="str">
            <v>CLKO</v>
          </cell>
          <cell r="N209" t="str">
            <v>audmux</v>
          </cell>
          <cell r="O209" t="str">
            <v>AUDIO_CLK_OUT</v>
          </cell>
          <cell r="R209" t="str">
            <v>csi</v>
          </cell>
          <cell r="S209" t="str">
            <v>MCLK</v>
          </cell>
          <cell r="T209" t="str">
            <v>gpio3</v>
          </cell>
          <cell r="U209" t="str">
            <v>GPIO[23]</v>
          </cell>
          <cell r="V209" t="str">
            <v>epit1</v>
          </cell>
          <cell r="W209" t="str">
            <v>EPITO</v>
          </cell>
          <cell r="Y209" t="str">
            <v>observe_mux</v>
          </cell>
          <cell r="Z209" t="str">
            <v>OUT[4]</v>
          </cell>
        </row>
        <row r="210">
          <cell r="J210" t="str">
            <v>enet1</v>
          </cell>
          <cell r="K210" t="str">
            <v>MDIO</v>
          </cell>
          <cell r="L210" t="str">
            <v>usdhc4</v>
          </cell>
          <cell r="M210" t="str">
            <v>CLK</v>
          </cell>
          <cell r="N210" t="str">
            <v>audmux</v>
          </cell>
          <cell r="O210" t="str">
            <v>AUD6_RXFS</v>
          </cell>
          <cell r="P210" t="str">
            <v>ecspi4</v>
          </cell>
          <cell r="Q210" t="str">
            <v>SS0</v>
          </cell>
          <cell r="R210" t="str">
            <v>gpt</v>
          </cell>
          <cell r="S210" t="str">
            <v>CAPIN1</v>
          </cell>
          <cell r="T210" t="str">
            <v>gpio4</v>
          </cell>
          <cell r="U210" t="str">
            <v>GPIO[20]</v>
          </cell>
          <cell r="V210" t="str">
            <v>kitten</v>
          </cell>
          <cell r="W210" t="str">
            <v>TRACE[26]</v>
          </cell>
          <cell r="Y210" t="str">
            <v>pl301_sim_mx6sl_per1</v>
          </cell>
          <cell r="Z210" t="str">
            <v>HADDR[15]</v>
          </cell>
          <cell r="AA210" t="str">
            <v>sjc.sjc_gpucr1_reg[11]</v>
          </cell>
        </row>
        <row r="211">
          <cell r="J211" t="str">
            <v>enet1</v>
          </cell>
          <cell r="K211" t="str">
            <v>MDC</v>
          </cell>
          <cell r="L211" t="str">
            <v>usdhc4</v>
          </cell>
          <cell r="M211" t="str">
            <v>DAT4</v>
          </cell>
          <cell r="N211" t="str">
            <v>audmux</v>
          </cell>
          <cell r="O211" t="str">
            <v>AUDIO_CLK_OUT</v>
          </cell>
          <cell r="P211" t="str">
            <v>usdhc1</v>
          </cell>
          <cell r="Q211" t="str">
            <v>RST</v>
          </cell>
          <cell r="R211" t="str">
            <v>usdhc3</v>
          </cell>
          <cell r="S211" t="str">
            <v>RST</v>
          </cell>
          <cell r="T211" t="str">
            <v>gpio4</v>
          </cell>
          <cell r="U211" t="str">
            <v>GPIO[23]</v>
          </cell>
          <cell r="V211" t="str">
            <v>kitten</v>
          </cell>
          <cell r="W211" t="str">
            <v>TRACE[29]</v>
          </cell>
          <cell r="Y211" t="str">
            <v>pl301_sim_mx6sl_per1</v>
          </cell>
          <cell r="Z211" t="str">
            <v>HADDR[8]</v>
          </cell>
          <cell r="AA211" t="str">
            <v>sjc.sjc_gpucr1_reg[11]</v>
          </cell>
        </row>
        <row r="212">
          <cell r="J212" t="str">
            <v>enet1</v>
          </cell>
          <cell r="K212" t="str">
            <v>TX_CLK</v>
          </cell>
          <cell r="L212" t="str">
            <v>usdhc4</v>
          </cell>
          <cell r="M212" t="str">
            <v>CMD</v>
          </cell>
          <cell r="N212" t="str">
            <v>audmux</v>
          </cell>
          <cell r="O212" t="str">
            <v>AUD6_RXC</v>
          </cell>
          <cell r="P212" t="str">
            <v>ecspi4</v>
          </cell>
          <cell r="Q212" t="str">
            <v>SCLK</v>
          </cell>
          <cell r="R212" t="str">
            <v>gpt</v>
          </cell>
          <cell r="S212" t="str">
            <v>CAPIN2</v>
          </cell>
          <cell r="T212" t="str">
            <v>gpio4</v>
          </cell>
          <cell r="U212" t="str">
            <v>GPIO[21]</v>
          </cell>
          <cell r="V212" t="str">
            <v>kitten</v>
          </cell>
          <cell r="W212" t="str">
            <v>TRACE[27]</v>
          </cell>
          <cell r="Y212" t="str">
            <v>pl301_sim_mx6sl_per1</v>
          </cell>
          <cell r="Z212" t="str">
            <v>HADDR[4]</v>
          </cell>
          <cell r="AA212" t="str">
            <v>sjc.sjc_gpucr1_reg[11]</v>
          </cell>
        </row>
        <row r="217">
          <cell r="L217" t="str">
            <v>usdhc4</v>
          </cell>
          <cell r="M217" t="str">
            <v>DAT1</v>
          </cell>
          <cell r="N217" t="str">
            <v>audmux</v>
          </cell>
          <cell r="O217" t="str">
            <v>AUD6_TXC</v>
          </cell>
          <cell r="P217" t="str">
            <v>ecspi4</v>
          </cell>
          <cell r="Q217" t="str">
            <v>MISO</v>
          </cell>
          <cell r="R217" t="str">
            <v>gpt</v>
          </cell>
          <cell r="S217" t="str">
            <v>CMPOUT2</v>
          </cell>
          <cell r="T217" t="str">
            <v>gpio4</v>
          </cell>
          <cell r="U217" t="str">
            <v>GPIO[25]</v>
          </cell>
          <cell r="V217" t="str">
            <v>kitten</v>
          </cell>
          <cell r="W217" t="str">
            <v>TRACE[31]</v>
          </cell>
          <cell r="Y217" t="str">
            <v>pl301_sim_mx6sl_per1</v>
          </cell>
          <cell r="Z217" t="str">
            <v>HADDR[3]</v>
          </cell>
          <cell r="AA217" t="str">
            <v>sjc.sjc_gpucr1_reg[11]</v>
          </cell>
        </row>
        <row r="219">
          <cell r="J219" t="str">
            <v>enet1</v>
          </cell>
          <cell r="K219" t="str">
            <v>RX_ER</v>
          </cell>
          <cell r="L219" t="str">
            <v>usdhc4</v>
          </cell>
          <cell r="M219" t="str">
            <v>DAT0</v>
          </cell>
          <cell r="N219" t="str">
            <v>audmux</v>
          </cell>
          <cell r="O219" t="str">
            <v>AUD6_RXD</v>
          </cell>
          <cell r="P219" t="str">
            <v>ecspi4</v>
          </cell>
          <cell r="Q219" t="str">
            <v>MOSI</v>
          </cell>
          <cell r="R219" t="str">
            <v>gpt</v>
          </cell>
          <cell r="S219" t="str">
            <v>CMPOUT1</v>
          </cell>
          <cell r="T219" t="str">
            <v>gpio4</v>
          </cell>
          <cell r="U219" t="str">
            <v>GPIO[19]</v>
          </cell>
          <cell r="V219" t="str">
            <v>kitten</v>
          </cell>
          <cell r="W219" t="str">
            <v>TRACE[25]</v>
          </cell>
          <cell r="Y219" t="str">
            <v>pl301_sim_mx6sl_per1</v>
          </cell>
          <cell r="Z219" t="str">
            <v>HADDR[5]</v>
          </cell>
          <cell r="AA219" t="str">
            <v>sjc.sjc_gpucr1_reg[11]</v>
          </cell>
        </row>
        <row r="221">
          <cell r="L221" t="str">
            <v>usdhc4</v>
          </cell>
          <cell r="M221" t="str">
            <v>RST</v>
          </cell>
          <cell r="N221" t="str">
            <v>wdog1</v>
          </cell>
          <cell r="O221" t="str">
            <v>WDOG_B</v>
          </cell>
          <cell r="P221" t="str">
            <v>pwm4</v>
          </cell>
          <cell r="Q221" t="str">
            <v>PWMO</v>
          </cell>
          <cell r="R221" t="str">
            <v>ccm</v>
          </cell>
          <cell r="S221" t="str">
            <v>PMIC_RDY</v>
          </cell>
          <cell r="T221" t="str">
            <v>gpio4</v>
          </cell>
          <cell r="U221" t="str">
            <v>GPIO[26]</v>
          </cell>
          <cell r="V221" t="str">
            <v>spdif</v>
          </cell>
          <cell r="W221" t="str">
            <v>SPDIF_EXT_CLK</v>
          </cell>
          <cell r="Y221" t="str">
            <v>pl301_sim_mx6sl_per1</v>
          </cell>
          <cell r="Z221" t="str">
            <v>HADDR[0]</v>
          </cell>
          <cell r="AA221" t="str">
            <v>sjc.sjc_gpucr1_reg[11]</v>
          </cell>
        </row>
        <row r="222">
          <cell r="J222" t="str">
            <v>enet1</v>
          </cell>
          <cell r="K222" t="str">
            <v>RDATA[0]</v>
          </cell>
          <cell r="L222" t="str">
            <v>usdhc4</v>
          </cell>
          <cell r="M222" t="str">
            <v>DAT5</v>
          </cell>
          <cell r="N222" t="str">
            <v>anatop</v>
          </cell>
          <cell r="O222" t="str">
            <v>USBOTG1_ID</v>
          </cell>
          <cell r="P222" t="str">
            <v>usdhc1</v>
          </cell>
          <cell r="Q222" t="str">
            <v>VSELECT</v>
          </cell>
          <cell r="R222" t="str">
            <v>usdhc3</v>
          </cell>
          <cell r="S222" t="str">
            <v>VSELECT</v>
          </cell>
          <cell r="T222" t="str">
            <v>gpio4</v>
          </cell>
          <cell r="U222" t="str">
            <v>GPIO[17]</v>
          </cell>
          <cell r="V222" t="str">
            <v>kitten</v>
          </cell>
          <cell r="W222" t="str">
            <v>TRACE[24]</v>
          </cell>
          <cell r="Y222" t="str">
            <v>pl301_sim_mx6sl_per1</v>
          </cell>
          <cell r="Z222" t="str">
            <v>HADDR[7]</v>
          </cell>
          <cell r="AA222" t="str">
            <v>sjc.sjc_gpucr1_reg[11]</v>
          </cell>
        </row>
        <row r="223">
          <cell r="J223" t="str">
            <v>enet1</v>
          </cell>
          <cell r="K223" t="str">
            <v>TDATA[0]</v>
          </cell>
          <cell r="L223" t="str">
            <v>usdhc4</v>
          </cell>
          <cell r="M223" t="str">
            <v>DAT3</v>
          </cell>
          <cell r="N223" t="str">
            <v>audmux</v>
          </cell>
          <cell r="O223" t="str">
            <v>AUD6_TXD</v>
          </cell>
          <cell r="P223" t="str">
            <v>ecspi4</v>
          </cell>
          <cell r="Q223" t="str">
            <v>SS2</v>
          </cell>
          <cell r="R223" t="str">
            <v>gpt</v>
          </cell>
          <cell r="S223" t="str">
            <v>CLKIN</v>
          </cell>
          <cell r="T223" t="str">
            <v>gpio4</v>
          </cell>
          <cell r="U223" t="str">
            <v>GPIO[24]</v>
          </cell>
          <cell r="V223" t="str">
            <v>kitten</v>
          </cell>
          <cell r="W223" t="str">
            <v>TRACE[30]</v>
          </cell>
          <cell r="Y223" t="str">
            <v>pl301_sim_mx6sl_per1</v>
          </cell>
          <cell r="Z223" t="str">
            <v>HADDR[2]</v>
          </cell>
          <cell r="AA223" t="str">
            <v>sjc.sjc_gpucr1_reg[11]</v>
          </cell>
        </row>
        <row r="224">
          <cell r="J224" t="str">
            <v>enet1</v>
          </cell>
          <cell r="K224" t="str">
            <v>RDATA[1]</v>
          </cell>
          <cell r="L224" t="str">
            <v>usdhc4</v>
          </cell>
          <cell r="M224" t="str">
            <v>DAT2</v>
          </cell>
          <cell r="N224" t="str">
            <v>audmux</v>
          </cell>
          <cell r="O224" t="str">
            <v>AUD6_TXFS</v>
          </cell>
          <cell r="P224" t="str">
            <v>ecspi4</v>
          </cell>
          <cell r="Q224" t="str">
            <v>SS1</v>
          </cell>
          <cell r="R224" t="str">
            <v>gpt</v>
          </cell>
          <cell r="S224" t="str">
            <v>CMPOUT3</v>
          </cell>
          <cell r="T224" t="str">
            <v>gpio4</v>
          </cell>
          <cell r="U224" t="str">
            <v>GPIO[18]</v>
          </cell>
          <cell r="V224" t="str">
            <v>enet1</v>
          </cell>
          <cell r="W224" t="str">
            <v>COL</v>
          </cell>
          <cell r="Y224" t="str">
            <v>pl301_sim_mx6sl_per1</v>
          </cell>
          <cell r="Z224" t="str">
            <v>HADDR[9]</v>
          </cell>
          <cell r="AA224" t="str">
            <v>sjc.sjc_gpucr1_reg[11]</v>
          </cell>
        </row>
        <row r="226">
          <cell r="J226" t="str">
            <v>enet1</v>
          </cell>
          <cell r="K226" t="str">
            <v>TX_EN</v>
          </cell>
          <cell r="L226" t="str">
            <v>usdhc4</v>
          </cell>
          <cell r="M226" t="str">
            <v>DAT6</v>
          </cell>
          <cell r="N226" t="str">
            <v>spdif</v>
          </cell>
          <cell r="O226" t="str">
            <v>IN1</v>
          </cell>
          <cell r="P226" t="str">
            <v>usdhc1</v>
          </cell>
          <cell r="Q226" t="str">
            <v>WP</v>
          </cell>
          <cell r="R226" t="str">
            <v>usdhc3</v>
          </cell>
          <cell r="S226" t="str">
            <v>WP</v>
          </cell>
          <cell r="T226" t="str">
            <v>gpio4</v>
          </cell>
          <cell r="U226" t="str">
            <v>GPIO[22]</v>
          </cell>
          <cell r="V226" t="str">
            <v>kitten</v>
          </cell>
          <cell r="W226" t="str">
            <v>TRACE[28]</v>
          </cell>
          <cell r="Y226" t="str">
            <v>pl301_sim_mx6sl_per1</v>
          </cell>
          <cell r="Z226" t="str">
            <v>HADDR[1]</v>
          </cell>
          <cell r="AA226" t="str">
            <v>sjc.sjc_gpucr1_reg[11]</v>
          </cell>
        </row>
        <row r="228">
          <cell r="J228" t="str">
            <v>usdhc3</v>
          </cell>
          <cell r="K228" t="str">
            <v>CMD</v>
          </cell>
          <cell r="L228" t="str">
            <v>audmux</v>
          </cell>
          <cell r="M228" t="str">
            <v>AUD5_RXC</v>
          </cell>
          <cell r="N228" t="str">
            <v>kpp</v>
          </cell>
          <cell r="O228" t="str">
            <v>ROW[5]</v>
          </cell>
          <cell r="P228" t="str">
            <v>csi</v>
          </cell>
          <cell r="Q228" t="str">
            <v>D[11]</v>
          </cell>
          <cell r="R228" t="str">
            <v>anatop</v>
          </cell>
          <cell r="S228" t="str">
            <v>USBOTG2_ID</v>
          </cell>
          <cell r="T228" t="str">
            <v>gpio5</v>
          </cell>
          <cell r="U228" t="str">
            <v>GPIO[21]</v>
          </cell>
          <cell r="V228" t="str">
            <v>usb</v>
          </cell>
          <cell r="W228" t="str">
            <v>USBOTG2_PWR</v>
          </cell>
          <cell r="Y228" t="str">
            <v>pl301_sim_mx6sl_per1</v>
          </cell>
          <cell r="Z228" t="str">
            <v>HADDR[18]</v>
          </cell>
          <cell r="AA228" t="str">
            <v>sjc.sjc_gpucr1_reg[11]</v>
          </cell>
        </row>
        <row r="229">
          <cell r="J229" t="str">
            <v>enet1</v>
          </cell>
          <cell r="K229" t="str">
            <v>TDATA[1]</v>
          </cell>
          <cell r="L229" t="str">
            <v>usdhc4</v>
          </cell>
          <cell r="M229" t="str">
            <v>DAT7</v>
          </cell>
          <cell r="N229" t="str">
            <v>spdif</v>
          </cell>
          <cell r="O229" t="str">
            <v>OUT1</v>
          </cell>
          <cell r="P229" t="str">
            <v>usdhc1</v>
          </cell>
          <cell r="Q229" t="str">
            <v>CD</v>
          </cell>
          <cell r="R229" t="str">
            <v>usdhc3</v>
          </cell>
          <cell r="S229" t="str">
            <v>CD</v>
          </cell>
          <cell r="T229" t="str">
            <v>gpio4</v>
          </cell>
          <cell r="U229" t="str">
            <v>GPIO[16]</v>
          </cell>
          <cell r="V229" t="str">
            <v>enet1</v>
          </cell>
          <cell r="W229" t="str">
            <v>RX_CLK</v>
          </cell>
          <cell r="Y229" t="str">
            <v>pl301_sim_mx6sl_per1</v>
          </cell>
          <cell r="Z229" t="str">
            <v>HADDR[6]</v>
          </cell>
          <cell r="AA229" t="str">
            <v>sjc.sjc_gpucr1_reg[11]</v>
          </cell>
        </row>
        <row r="230">
          <cell r="J230" t="str">
            <v>usdhc3</v>
          </cell>
          <cell r="K230" t="str">
            <v>DAT0</v>
          </cell>
          <cell r="L230" t="str">
            <v>audmux</v>
          </cell>
          <cell r="M230" t="str">
            <v>AUD5_RXD</v>
          </cell>
          <cell r="N230" t="str">
            <v>kpp</v>
          </cell>
          <cell r="O230" t="str">
            <v>COL[6]</v>
          </cell>
          <cell r="P230" t="str">
            <v>csi</v>
          </cell>
          <cell r="Q230" t="str">
            <v>D[12]</v>
          </cell>
          <cell r="R230" t="str">
            <v>anatop</v>
          </cell>
          <cell r="S230" t="str">
            <v>USBOTG1_ID</v>
          </cell>
          <cell r="T230" t="str">
            <v>gpio5</v>
          </cell>
          <cell r="U230" t="str">
            <v>GPIO[19]</v>
          </cell>
          <cell r="V230" t="str">
            <v>sjc</v>
          </cell>
          <cell r="W230" t="str">
            <v>JTAG_ACT</v>
          </cell>
          <cell r="X230" t="str">
            <v>~src.system_rst_b</v>
          </cell>
          <cell r="Y230" t="str">
            <v>pl301_sim_mx6sl_per1</v>
          </cell>
          <cell r="Z230" t="str">
            <v>HADDR[11]</v>
          </cell>
          <cell r="AA230" t="str">
            <v>sjc.sjc_gpucr1_reg[11]</v>
          </cell>
        </row>
        <row r="231">
          <cell r="J231" t="str">
            <v>usdhc3</v>
          </cell>
          <cell r="K231" t="str">
            <v>CLK</v>
          </cell>
          <cell r="L231" t="str">
            <v>audmux</v>
          </cell>
          <cell r="M231" t="str">
            <v>AUD5_RXFS</v>
          </cell>
          <cell r="N231" t="str">
            <v>kpp</v>
          </cell>
          <cell r="O231" t="str">
            <v>COL[5]</v>
          </cell>
          <cell r="P231" t="str">
            <v>csi</v>
          </cell>
          <cell r="Q231" t="str">
            <v>D[10]</v>
          </cell>
          <cell r="R231" t="str">
            <v>wdog1</v>
          </cell>
          <cell r="S231" t="str">
            <v>WDOG_RST_B_DEB</v>
          </cell>
          <cell r="T231" t="str">
            <v>gpio5</v>
          </cell>
          <cell r="U231" t="str">
            <v>GPIO[18]</v>
          </cell>
          <cell r="V231" t="str">
            <v>usb</v>
          </cell>
          <cell r="W231" t="str">
            <v>USBOTG1_PWR</v>
          </cell>
          <cell r="Y231" t="str">
            <v>pl301_sim_mx6sl_per1</v>
          </cell>
          <cell r="Z231" t="str">
            <v>HADDR[13]</v>
          </cell>
          <cell r="AA231" t="str">
            <v>sjc.sjc_gpucr1_reg[11]</v>
          </cell>
        </row>
        <row r="232">
          <cell r="J232" t="str">
            <v>usdhc3</v>
          </cell>
          <cell r="K232" t="str">
            <v>DAT1</v>
          </cell>
          <cell r="L232" t="str">
            <v>audmux</v>
          </cell>
          <cell r="M232" t="str">
            <v>AUD5_TXC</v>
          </cell>
          <cell r="N232" t="str">
            <v>kpp</v>
          </cell>
          <cell r="O232" t="str">
            <v>ROW[6]</v>
          </cell>
          <cell r="P232" t="str">
            <v>csi</v>
          </cell>
          <cell r="Q232" t="str">
            <v>D[13]</v>
          </cell>
          <cell r="R232" t="str">
            <v>usdhc1</v>
          </cell>
          <cell r="S232" t="str">
            <v>VSELECT</v>
          </cell>
          <cell r="T232" t="str">
            <v>gpio5</v>
          </cell>
          <cell r="U232" t="str">
            <v>GPIO[20]</v>
          </cell>
          <cell r="V232" t="str">
            <v>sjc</v>
          </cell>
          <cell r="W232" t="str">
            <v>DE_B</v>
          </cell>
          <cell r="X232" t="str">
            <v>sjc.sjc_gpucr1_reg[30]</v>
          </cell>
          <cell r="Y232" t="str">
            <v>pl301_sim_mx6sl_per1</v>
          </cell>
          <cell r="Z232" t="str">
            <v>HADDR[17]</v>
          </cell>
          <cell r="AA232" t="str">
            <v>sjc.sjc_gpucr1_reg[11]</v>
          </cell>
        </row>
        <row r="237">
          <cell r="J237" t="str">
            <v>usdhc3</v>
          </cell>
          <cell r="K237" t="str">
            <v>DAT2</v>
          </cell>
          <cell r="L237" t="str">
            <v>audmux</v>
          </cell>
          <cell r="M237" t="str">
            <v>AUD5_TXFS</v>
          </cell>
          <cell r="N237" t="str">
            <v>kpp</v>
          </cell>
          <cell r="O237" t="str">
            <v>COL[7]</v>
          </cell>
          <cell r="P237" t="str">
            <v>csi</v>
          </cell>
          <cell r="Q237" t="str">
            <v>D[14]</v>
          </cell>
          <cell r="R237" t="str">
            <v>epit1</v>
          </cell>
          <cell r="S237" t="str">
            <v>EPITO</v>
          </cell>
          <cell r="T237" t="str">
            <v>gpio5</v>
          </cell>
          <cell r="U237" t="str">
            <v>GPIO[16]</v>
          </cell>
          <cell r="V237" t="str">
            <v>usb</v>
          </cell>
          <cell r="W237" t="str">
            <v>USBOTG2_OC</v>
          </cell>
          <cell r="Y237" t="str">
            <v>pl301_sim_mx6sl_per1</v>
          </cell>
          <cell r="Z237" t="str">
            <v>HADDR[14]</v>
          </cell>
          <cell r="AA237" t="str">
            <v>sjc.sjc_gpucr1_reg[11]</v>
          </cell>
        </row>
        <row r="239">
          <cell r="J239" t="str">
            <v>usdhc3</v>
          </cell>
          <cell r="K239" t="str">
            <v>DAT3</v>
          </cell>
          <cell r="L239" t="str">
            <v>audmux</v>
          </cell>
          <cell r="M239" t="str">
            <v>AUD5_TXD</v>
          </cell>
          <cell r="N239" t="str">
            <v>kpp</v>
          </cell>
          <cell r="O239" t="str">
            <v>ROW[7]</v>
          </cell>
          <cell r="P239" t="str">
            <v>csi</v>
          </cell>
          <cell r="Q239" t="str">
            <v>D[15]</v>
          </cell>
          <cell r="R239" t="str">
            <v>epit2</v>
          </cell>
          <cell r="S239" t="str">
            <v>EPITO</v>
          </cell>
          <cell r="T239" t="str">
            <v>gpio5</v>
          </cell>
          <cell r="U239" t="str">
            <v>GPIO[17]</v>
          </cell>
          <cell r="V239" t="str">
            <v>usb</v>
          </cell>
          <cell r="W239" t="str">
            <v>USBOTG1_OC</v>
          </cell>
          <cell r="Y239" t="str">
            <v>pl301_sim_mx6sl_per1</v>
          </cell>
          <cell r="Z239" t="str">
            <v>HADDR[12]</v>
          </cell>
          <cell r="AA239" t="str">
            <v>sjc.sjc_gpucr1_reg[11]</v>
          </cell>
        </row>
        <row r="241">
          <cell r="J241" t="str">
            <v>i2c1</v>
          </cell>
          <cell r="K241" t="str">
            <v>SCL</v>
          </cell>
          <cell r="L241" t="str">
            <v>uart1</v>
          </cell>
          <cell r="M241" t="str">
            <v>RTS</v>
          </cell>
          <cell r="N241" t="str">
            <v>ecspi3</v>
          </cell>
          <cell r="O241" t="str">
            <v>SS2</v>
          </cell>
          <cell r="P241" t="str">
            <v>enet1</v>
          </cell>
          <cell r="Q241" t="str">
            <v>RDATA[0]</v>
          </cell>
          <cell r="R241" t="str">
            <v>usdhc3</v>
          </cell>
          <cell r="S241" t="str">
            <v>RST</v>
          </cell>
          <cell r="T241" t="str">
            <v>gpio3</v>
          </cell>
          <cell r="U241" t="str">
            <v>GPIO[12]</v>
          </cell>
          <cell r="V241" t="str">
            <v>ecspi1</v>
          </cell>
          <cell r="W241" t="str">
            <v>SS1</v>
          </cell>
          <cell r="Y241" t="str">
            <v>pl301_sim_mx6sl_per1</v>
          </cell>
          <cell r="Z241" t="str">
            <v>HSIZE[0]</v>
          </cell>
          <cell r="AA241" t="str">
            <v xml:space="preserve">sjc.sjc_gpucr1_reg[11]  </v>
          </cell>
        </row>
        <row r="242">
          <cell r="J242" t="str">
            <v>i2c1</v>
          </cell>
          <cell r="K242" t="str">
            <v>SDA</v>
          </cell>
          <cell r="L242" t="str">
            <v>uart1</v>
          </cell>
          <cell r="M242" t="str">
            <v>CTS</v>
          </cell>
          <cell r="N242" t="str">
            <v>ecspi3</v>
          </cell>
          <cell r="O242" t="str">
            <v>SS3</v>
          </cell>
          <cell r="P242" t="str">
            <v>enet1</v>
          </cell>
          <cell r="Q242" t="str">
            <v>TX_EN</v>
          </cell>
          <cell r="R242" t="str">
            <v>usdhc3</v>
          </cell>
          <cell r="S242" t="str">
            <v>VSELECT</v>
          </cell>
          <cell r="T242" t="str">
            <v>gpio3</v>
          </cell>
          <cell r="U242" t="str">
            <v>GPIO[13]</v>
          </cell>
          <cell r="V242" t="str">
            <v>ecspi1</v>
          </cell>
          <cell r="W242" t="str">
            <v>SS2</v>
          </cell>
          <cell r="Y242" t="str">
            <v>pl301_sim_mx6sl_per1</v>
          </cell>
          <cell r="Z242" t="str">
            <v>HSIZE[1]</v>
          </cell>
          <cell r="AA242" t="str">
            <v xml:space="preserve">sjc.sjc_gpucr1_reg[11]  </v>
          </cell>
        </row>
        <row r="243">
          <cell r="J243" t="str">
            <v>anatop</v>
          </cell>
          <cell r="K243" t="str">
            <v>ANATOP_24M_OUT</v>
          </cell>
          <cell r="L243" t="str">
            <v>i2c3</v>
          </cell>
          <cell r="M243" t="str">
            <v>SCL</v>
          </cell>
          <cell r="N243" t="str">
            <v>pwm3</v>
          </cell>
          <cell r="O243" t="str">
            <v>PWMO</v>
          </cell>
          <cell r="P243" t="str">
            <v>anatop</v>
          </cell>
          <cell r="Q243" t="str">
            <v>USBOTG2_ID</v>
          </cell>
          <cell r="R243" t="str">
            <v>ccm</v>
          </cell>
          <cell r="S243" t="str">
            <v>PMIC_RDY</v>
          </cell>
          <cell r="T243" t="str">
            <v>gpio3</v>
          </cell>
          <cell r="U243" t="str">
            <v>GPIO[21]</v>
          </cell>
          <cell r="V243" t="str">
            <v>usdhc3</v>
          </cell>
          <cell r="W243" t="str">
            <v>WP</v>
          </cell>
          <cell r="Y243" t="str">
            <v>tpsmp</v>
          </cell>
          <cell r="Z243" t="str">
            <v>HDATA[19]</v>
          </cell>
          <cell r="AA243" t="str">
            <v xml:space="preserve">sjc.sjc_gpucr1_reg[11]  </v>
          </cell>
        </row>
        <row r="244">
          <cell r="J244" t="str">
            <v>anatop</v>
          </cell>
          <cell r="K244" t="str">
            <v>ANATOP_32K_OUT</v>
          </cell>
          <cell r="L244" t="str">
            <v>i2c3</v>
          </cell>
          <cell r="M244" t="str">
            <v>SDA</v>
          </cell>
          <cell r="N244" t="str">
            <v>pwm4</v>
          </cell>
          <cell r="O244" t="str">
            <v>PWMO</v>
          </cell>
          <cell r="P244" t="str">
            <v>anatop</v>
          </cell>
          <cell r="Q244" t="str">
            <v>USBOTG1_ID</v>
          </cell>
          <cell r="R244" t="str">
            <v>usdhc1</v>
          </cell>
          <cell r="S244" t="str">
            <v>LCTL</v>
          </cell>
          <cell r="T244" t="str">
            <v>gpio3</v>
          </cell>
          <cell r="U244" t="str">
            <v>GPIO[22]</v>
          </cell>
          <cell r="V244" t="str">
            <v>usdhc3</v>
          </cell>
          <cell r="W244" t="str">
            <v>CD</v>
          </cell>
          <cell r="Y244" t="str">
            <v>observe_mux</v>
          </cell>
          <cell r="Z244" t="str">
            <v>OUT[3]</v>
          </cell>
        </row>
        <row r="247">
          <cell r="J247" t="str">
            <v>sjc</v>
          </cell>
          <cell r="K247" t="str">
            <v>MOD</v>
          </cell>
        </row>
        <row r="248">
          <cell r="J248" t="str">
            <v>sjc</v>
          </cell>
          <cell r="K248" t="str">
            <v>TCK</v>
          </cell>
        </row>
        <row r="249">
          <cell r="J249" t="str">
            <v>sjc</v>
          </cell>
          <cell r="K249" t="str">
            <v>TDI</v>
          </cell>
        </row>
        <row r="251">
          <cell r="J251" t="str">
            <v>sjc</v>
          </cell>
          <cell r="K251" t="str">
            <v>TMS</v>
          </cell>
        </row>
        <row r="252">
          <cell r="J252" t="str">
            <v>sjc</v>
          </cell>
          <cell r="K252" t="str">
            <v>TDO</v>
          </cell>
        </row>
        <row r="253">
          <cell r="J253" t="str">
            <v>sjc</v>
          </cell>
          <cell r="K253" t="str">
            <v>TRSTB</v>
          </cell>
        </row>
        <row r="256">
          <cell r="J256" t="str">
            <v>snvs_lp_wrapper</v>
          </cell>
          <cell r="K256" t="str">
            <v>SNVS_WAKEUP_ALARM</v>
          </cell>
        </row>
        <row r="257">
          <cell r="J257" t="str">
            <v>src</v>
          </cell>
          <cell r="K257" t="str">
            <v>BOOT_MODE[1]</v>
          </cell>
        </row>
        <row r="258">
          <cell r="J258" t="str">
            <v>src</v>
          </cell>
          <cell r="K258" t="str">
            <v>BOOT_MODE[0]</v>
          </cell>
        </row>
        <row r="259">
          <cell r="J259" t="str">
            <v>src</v>
          </cell>
          <cell r="K259" t="str">
            <v>POR_B</v>
          </cell>
        </row>
        <row r="260">
          <cell r="J260" t="str">
            <v>ccm</v>
          </cell>
          <cell r="K260" t="str">
            <v>PMIC_VSTBY_REQ</v>
          </cell>
        </row>
        <row r="261">
          <cell r="J261" t="str">
            <v>tcu</v>
          </cell>
          <cell r="K261" t="str">
            <v>TEST_MODE</v>
          </cell>
        </row>
        <row r="262">
          <cell r="J262" t="str">
            <v>snvs_lp_wrapper</v>
          </cell>
          <cell r="K262" t="str">
            <v>SNVS_TD1</v>
          </cell>
        </row>
        <row r="263">
          <cell r="J263" t="str">
            <v>src</v>
          </cell>
          <cell r="K263" t="str">
            <v>RESET_B</v>
          </cell>
        </row>
        <row r="266">
          <cell r="K266" t="str">
            <v>vddreg3p0_out</v>
          </cell>
        </row>
        <row r="267">
          <cell r="K267" t="str">
            <v>usb_uh1_vbus</v>
          </cell>
        </row>
        <row r="268">
          <cell r="K268" t="str">
            <v>VSS_1</v>
          </cell>
        </row>
        <row r="269">
          <cell r="K269" t="str">
            <v>usb_otg_vbus</v>
          </cell>
        </row>
        <row r="270">
          <cell r="K270" t="str">
            <v>usb_uh1_dn</v>
          </cell>
        </row>
        <row r="271">
          <cell r="K271" t="str">
            <v>VSS_2</v>
          </cell>
        </row>
        <row r="272">
          <cell r="K272" t="str">
            <v>usb_uh1_dp</v>
          </cell>
        </row>
        <row r="273">
          <cell r="K273" t="str">
            <v>gnd2p5</v>
          </cell>
        </row>
        <row r="274">
          <cell r="K274" t="str">
            <v>usb_uh1_gnd</v>
          </cell>
        </row>
        <row r="275">
          <cell r="K275" t="str">
            <v xml:space="preserve">rtc_xtali </v>
          </cell>
        </row>
        <row r="276">
          <cell r="K276" t="str">
            <v>usb_otg_gnd</v>
          </cell>
        </row>
        <row r="277">
          <cell r="K277" t="str">
            <v xml:space="preserve">rtc_xtalo </v>
          </cell>
        </row>
        <row r="278">
          <cell r="K278" t="str">
            <v>usb_otg_dn</v>
          </cell>
        </row>
        <row r="279">
          <cell r="K279" t="str">
            <v>gnd1p1</v>
          </cell>
        </row>
        <row r="280">
          <cell r="K280" t="str">
            <v>usb_otg_dp</v>
          </cell>
        </row>
        <row r="281">
          <cell r="K281" t="str">
            <v>vddreg2p5_out</v>
          </cell>
        </row>
        <row r="282">
          <cell r="K282" t="str">
            <v>gnd_kel0</v>
          </cell>
        </row>
        <row r="283">
          <cell r="K283" t="str">
            <v>gnd1p1</v>
          </cell>
        </row>
        <row r="284">
          <cell r="K284" t="str">
            <v>xtali</v>
          </cell>
        </row>
        <row r="285">
          <cell r="K285" t="str">
            <v>vddreg1p1_out</v>
          </cell>
        </row>
        <row r="286">
          <cell r="K286" t="str">
            <v>xtalo</v>
          </cell>
        </row>
        <row r="287">
          <cell r="K287" t="str">
            <v>gnd2p5</v>
          </cell>
        </row>
        <row r="288">
          <cell r="K288" t="str">
            <v>vddregrtc_out</v>
          </cell>
        </row>
        <row r="289">
          <cell r="K289" t="str">
            <v>vddreg2p5_out</v>
          </cell>
        </row>
        <row r="290">
          <cell r="K290" t="str">
            <v>nvcc_battery</v>
          </cell>
        </row>
        <row r="291">
          <cell r="K291" t="str">
            <v>vddreg2p5_in</v>
          </cell>
        </row>
        <row r="292">
          <cell r="K292" t="str">
            <v>gpanaio</v>
          </cell>
        </row>
        <row r="293">
          <cell r="K293" t="str">
            <v>vddreg1p1_out</v>
          </cell>
        </row>
        <row r="294">
          <cell r="K294" t="str">
            <v>usb_otg_chrg_det_b</v>
          </cell>
        </row>
        <row r="295">
          <cell r="K295" t="str">
            <v>vddreg2p5_in</v>
          </cell>
        </row>
        <row r="296">
          <cell r="K296" t="str">
            <v>VSS_3</v>
          </cell>
        </row>
        <row r="297">
          <cell r="K297" t="str">
            <v>anaclk1_b</v>
          </cell>
        </row>
        <row r="298">
          <cell r="K298" t="str">
            <v>anaclk1</v>
          </cell>
        </row>
        <row r="299">
          <cell r="K299" t="str">
            <v>vddreg2p5_out</v>
          </cell>
        </row>
        <row r="301">
          <cell r="J301" t="str">
            <v>usdhc2</v>
          </cell>
          <cell r="K301" t="str">
            <v>DAT5</v>
          </cell>
          <cell r="L301" t="str">
            <v>usdhc3</v>
          </cell>
          <cell r="M301" t="str">
            <v>DAT5</v>
          </cell>
          <cell r="N301" t="str">
            <v>uart2</v>
          </cell>
          <cell r="O301" t="str">
            <v>TXD_MUX</v>
          </cell>
          <cell r="P301" t="str">
            <v>csi</v>
          </cell>
          <cell r="Q301" t="str">
            <v>D[7]</v>
          </cell>
          <cell r="R301" t="str">
            <v>spdif</v>
          </cell>
          <cell r="S301" t="str">
            <v>IN1</v>
          </cell>
          <cell r="T301" t="str">
            <v>gpio4</v>
          </cell>
          <cell r="U301" t="str">
            <v>GPIO[31]</v>
          </cell>
          <cell r="V301" t="str">
            <v>mmdc</v>
          </cell>
          <cell r="W301" t="str">
            <v>MMDC_DEBUG[35]</v>
          </cell>
          <cell r="Y301" t="str">
            <v>pl301_sim_mx6sl_per1</v>
          </cell>
          <cell r="Z301" t="str">
            <v>HADDR[20]</v>
          </cell>
          <cell r="AA301" t="str">
            <v>sjc.sjc_gpucr1_reg[11]</v>
          </cell>
        </row>
        <row r="303">
          <cell r="J303" t="str">
            <v>usdhc2</v>
          </cell>
          <cell r="K303" t="str">
            <v>DAT0</v>
          </cell>
          <cell r="L303" t="str">
            <v>audmux</v>
          </cell>
          <cell r="M303" t="str">
            <v>AUD4_RXD</v>
          </cell>
          <cell r="N303" t="str">
            <v>ecspi3</v>
          </cell>
          <cell r="O303" t="str">
            <v>MOSI</v>
          </cell>
          <cell r="P303" t="str">
            <v>csi</v>
          </cell>
          <cell r="Q303" t="str">
            <v>D[2]</v>
          </cell>
          <cell r="R303" t="str">
            <v>uart5</v>
          </cell>
          <cell r="S303" t="str">
            <v>RTS</v>
          </cell>
          <cell r="T303" t="str">
            <v>gpio5</v>
          </cell>
          <cell r="U303" t="str">
            <v>GPIO[1]</v>
          </cell>
          <cell r="V303" t="str">
            <v>anatop</v>
          </cell>
          <cell r="W303" t="str">
            <v>ANATOP_TESTO[15]</v>
          </cell>
          <cell r="X303" t="str">
            <v>sjc.sjc_gpucr1_reg[23]</v>
          </cell>
          <cell r="Y303" t="str">
            <v>pl301_sim_mx6sl_per1</v>
          </cell>
          <cell r="Z303" t="str">
            <v>HPROT[0]</v>
          </cell>
          <cell r="AA303" t="str">
            <v>sjc.sjc_gpucr1_reg[11]</v>
          </cell>
        </row>
        <row r="305">
          <cell r="J305" t="str">
            <v>usdhc2</v>
          </cell>
          <cell r="K305" t="str">
            <v>DAT6</v>
          </cell>
          <cell r="L305" t="str">
            <v>usdhc3</v>
          </cell>
          <cell r="M305" t="str">
            <v>DAT6</v>
          </cell>
          <cell r="N305" t="str">
            <v>uart2</v>
          </cell>
          <cell r="O305" t="str">
            <v>RTS</v>
          </cell>
          <cell r="P305" t="str">
            <v>csi</v>
          </cell>
          <cell r="Q305" t="str">
            <v>D[8]</v>
          </cell>
          <cell r="R305" t="str">
            <v>usdhc2</v>
          </cell>
          <cell r="S305" t="str">
            <v>WP</v>
          </cell>
          <cell r="T305" t="str">
            <v>gpio4</v>
          </cell>
          <cell r="U305" t="str">
            <v>GPIO[29]</v>
          </cell>
          <cell r="V305" t="str">
            <v>mmdc</v>
          </cell>
          <cell r="W305" t="str">
            <v>MMDC_DEBUG[34]</v>
          </cell>
          <cell r="Y305" t="str">
            <v>pl301_sim_mx6sl_per1</v>
          </cell>
          <cell r="Z305" t="str">
            <v>HADDR[19]</v>
          </cell>
          <cell r="AA305" t="str">
            <v>sjc.sjc_gpucr1_reg[11]</v>
          </cell>
        </row>
        <row r="307">
          <cell r="J307" t="str">
            <v>usdhc2</v>
          </cell>
          <cell r="K307" t="str">
            <v>CLK</v>
          </cell>
          <cell r="L307" t="str">
            <v>audmux</v>
          </cell>
          <cell r="M307" t="str">
            <v>AUD4_RXFS</v>
          </cell>
          <cell r="N307" t="str">
            <v>ecspi3</v>
          </cell>
          <cell r="O307" t="str">
            <v>SCLK</v>
          </cell>
          <cell r="P307" t="str">
            <v>csi</v>
          </cell>
          <cell r="Q307" t="str">
            <v>D[0]</v>
          </cell>
          <cell r="R307" t="str">
            <v>osc32k</v>
          </cell>
          <cell r="S307" t="str">
            <v>32K_OUT</v>
          </cell>
          <cell r="T307" t="str">
            <v>gpio5</v>
          </cell>
          <cell r="U307" t="str">
            <v>GPIO[5]</v>
          </cell>
          <cell r="V307" t="str">
            <v>anatop</v>
          </cell>
          <cell r="W307" t="str">
            <v>ANATOP_TESTO[13]</v>
          </cell>
          <cell r="X307" t="str">
            <v>sjc.sjc_gpucr1_reg[23]</v>
          </cell>
          <cell r="Y307" t="str">
            <v>pl301_sim_mx6sl_per1</v>
          </cell>
          <cell r="Z307" t="str">
            <v>HPROT[1]</v>
          </cell>
          <cell r="AA307" t="str">
            <v>sjc.sjc_gpucr1_reg[11]</v>
          </cell>
        </row>
        <row r="309">
          <cell r="J309" t="str">
            <v>usdhc2</v>
          </cell>
          <cell r="K309" t="str">
            <v>DAT2</v>
          </cell>
          <cell r="L309" t="str">
            <v>audmux</v>
          </cell>
          <cell r="M309" t="str">
            <v>AUD4_TXFS</v>
          </cell>
          <cell r="N309" t="str">
            <v>enet1</v>
          </cell>
          <cell r="O309" t="str">
            <v>COL</v>
          </cell>
          <cell r="P309" t="str">
            <v>csi</v>
          </cell>
          <cell r="Q309" t="str">
            <v>D[4]</v>
          </cell>
          <cell r="R309" t="str">
            <v>uart5</v>
          </cell>
          <cell r="S309" t="str">
            <v>RXD_MUX</v>
          </cell>
          <cell r="T309" t="str">
            <v>gpio5</v>
          </cell>
          <cell r="U309" t="str">
            <v>GPIO[3]</v>
          </cell>
          <cell r="V309" t="str">
            <v>mmdc</v>
          </cell>
          <cell r="W309" t="str">
            <v>MMDC_DEBUG[38]</v>
          </cell>
          <cell r="Y309" t="str">
            <v>pl301_sim_mx6sl_per1</v>
          </cell>
          <cell r="Z309" t="str">
            <v>HADDR[22]</v>
          </cell>
          <cell r="AA309" t="str">
            <v>sjc.sjc_gpucr1_reg[11]</v>
          </cell>
        </row>
        <row r="311">
          <cell r="J311" t="str">
            <v>usdhc2</v>
          </cell>
          <cell r="K311" t="str">
            <v>DAT1</v>
          </cell>
          <cell r="L311" t="str">
            <v>audmux</v>
          </cell>
          <cell r="M311" t="str">
            <v>AUD4_TXC</v>
          </cell>
          <cell r="N311" t="str">
            <v>ecspi3</v>
          </cell>
          <cell r="O311" t="str">
            <v>MISO</v>
          </cell>
          <cell r="P311" t="str">
            <v>csi</v>
          </cell>
          <cell r="Q311" t="str">
            <v>D[3]</v>
          </cell>
          <cell r="R311" t="str">
            <v>uart5</v>
          </cell>
          <cell r="S311" t="str">
            <v>CTS</v>
          </cell>
          <cell r="T311" t="str">
            <v>gpio4</v>
          </cell>
          <cell r="U311" t="str">
            <v>GPIO[30]</v>
          </cell>
          <cell r="V311" t="str">
            <v>mmdc</v>
          </cell>
          <cell r="W311" t="str">
            <v>MMDC_DEBUG[39]</v>
          </cell>
          <cell r="Y311" t="str">
            <v>pl301_sim_mx6sl_per1</v>
          </cell>
          <cell r="Z311" t="str">
            <v>HBURST[1]</v>
          </cell>
          <cell r="AA311" t="str">
            <v>sjc.sjc_gpucr1_reg[11]</v>
          </cell>
        </row>
        <row r="315">
          <cell r="J315" t="str">
            <v>usdhc2</v>
          </cell>
          <cell r="K315" t="str">
            <v>DAT3</v>
          </cell>
          <cell r="L315" t="str">
            <v>audmux</v>
          </cell>
          <cell r="M315" t="str">
            <v>AUD4_TXD</v>
          </cell>
          <cell r="N315" t="str">
            <v>enet1</v>
          </cell>
          <cell r="O315" t="str">
            <v>RX_CLK</v>
          </cell>
          <cell r="P315" t="str">
            <v>csi</v>
          </cell>
          <cell r="Q315" t="str">
            <v>D[5]</v>
          </cell>
          <cell r="R315" t="str">
            <v>uart5</v>
          </cell>
          <cell r="S315" t="str">
            <v>TXD_MUX</v>
          </cell>
          <cell r="T315" t="str">
            <v>gpio4</v>
          </cell>
          <cell r="U315" t="str">
            <v>GPIO[28]</v>
          </cell>
          <cell r="V315" t="str">
            <v>mmdc</v>
          </cell>
          <cell r="W315" t="str">
            <v>MMDC_DEBUG[37]</v>
          </cell>
          <cell r="Y315" t="str">
            <v>pl301_sim_mx6sl_per1</v>
          </cell>
          <cell r="Z315" t="str">
            <v>HBURST[0]</v>
          </cell>
          <cell r="AA315" t="str">
            <v>sjc.sjc_gpucr1_reg[11]</v>
          </cell>
        </row>
        <row r="320">
          <cell r="J320" t="str">
            <v>usdhc2</v>
          </cell>
          <cell r="K320" t="str">
            <v>DAT7</v>
          </cell>
          <cell r="L320" t="str">
            <v>usdhc3</v>
          </cell>
          <cell r="M320" t="str">
            <v>DAT7</v>
          </cell>
          <cell r="N320" t="str">
            <v>uart2</v>
          </cell>
          <cell r="O320" t="str">
            <v>CTS</v>
          </cell>
          <cell r="P320" t="str">
            <v>csi</v>
          </cell>
          <cell r="Q320" t="str">
            <v>D[9]</v>
          </cell>
          <cell r="R320" t="str">
            <v>usdhc2</v>
          </cell>
          <cell r="S320" t="str">
            <v>CD</v>
          </cell>
          <cell r="T320" t="str">
            <v>gpio5</v>
          </cell>
          <cell r="U320" t="str">
            <v>GPIO[0]</v>
          </cell>
          <cell r="V320" t="str">
            <v>mmdc</v>
          </cell>
          <cell r="W320" t="str">
            <v>MMDC_DEBUG[33]</v>
          </cell>
          <cell r="Y320" t="str">
            <v>pl301_sim_mx6sl_per1</v>
          </cell>
          <cell r="Z320" t="str">
            <v>HADDR[16]</v>
          </cell>
          <cell r="AA320" t="str">
            <v>sjc.sjc_gpucr1_reg[11]</v>
          </cell>
        </row>
        <row r="321">
          <cell r="J321" t="str">
            <v>usdhc2</v>
          </cell>
          <cell r="K321" t="str">
            <v>CMD</v>
          </cell>
          <cell r="L321" t="str">
            <v>audmux</v>
          </cell>
          <cell r="M321" t="str">
            <v>AUD4_RXC</v>
          </cell>
          <cell r="N321" t="str">
            <v>ecspi3</v>
          </cell>
          <cell r="O321" t="str">
            <v>SS0</v>
          </cell>
          <cell r="P321" t="str">
            <v>csi</v>
          </cell>
          <cell r="Q321" t="str">
            <v>D[1]</v>
          </cell>
          <cell r="R321" t="str">
            <v>epit1</v>
          </cell>
          <cell r="S321" t="str">
            <v>EPITO</v>
          </cell>
          <cell r="T321" t="str">
            <v>gpio5</v>
          </cell>
          <cell r="U321" t="str">
            <v>GPIO[4]</v>
          </cell>
          <cell r="V321" t="str">
            <v>anatop</v>
          </cell>
          <cell r="W321" t="str">
            <v>ANATOP_TESTO[14]</v>
          </cell>
          <cell r="X321" t="str">
            <v>sjc.sjc_gpucr1_reg[23]</v>
          </cell>
          <cell r="Y321" t="str">
            <v>pl301_sim_mx6sl_per1</v>
          </cell>
          <cell r="Z321" t="str">
            <v>HADDR[21]</v>
          </cell>
          <cell r="AA321" t="str">
            <v>sjc.sjc_gpucr1_reg[11]</v>
          </cell>
        </row>
        <row r="322">
          <cell r="J322" t="str">
            <v>usdhc2</v>
          </cell>
          <cell r="K322" t="str">
            <v>RST</v>
          </cell>
          <cell r="N322" t="str">
            <v>wdog2</v>
          </cell>
          <cell r="O322" t="str">
            <v>WDOG_B</v>
          </cell>
          <cell r="P322" t="str">
            <v>spdif</v>
          </cell>
          <cell r="Q322" t="str">
            <v>OUT1</v>
          </cell>
          <cell r="R322" t="str">
            <v>csi</v>
          </cell>
          <cell r="S322" t="str">
            <v>MCLK</v>
          </cell>
          <cell r="T322" t="str">
            <v>gpio4</v>
          </cell>
          <cell r="U322" t="str">
            <v>GPIO[27]</v>
          </cell>
          <cell r="V322" t="str">
            <v>anatop</v>
          </cell>
          <cell r="W322" t="str">
            <v>ANATOP_TESTO[12]</v>
          </cell>
          <cell r="X322" t="str">
            <v>sjc.sjc_gpucr1_reg[23]</v>
          </cell>
          <cell r="Y322" t="str">
            <v>pl301_sim_mx6sl_per1</v>
          </cell>
          <cell r="Z322" t="str">
            <v>HBURST[2]</v>
          </cell>
          <cell r="AA322" t="str">
            <v>sjc.sjc_gpucr1_reg[11]</v>
          </cell>
        </row>
        <row r="323">
          <cell r="J323" t="str">
            <v>usdhc2</v>
          </cell>
          <cell r="K323" t="str">
            <v>DAT4</v>
          </cell>
          <cell r="L323" t="str">
            <v>usdhc3</v>
          </cell>
          <cell r="M323" t="str">
            <v>DAT4</v>
          </cell>
          <cell r="N323" t="str">
            <v>uart2</v>
          </cell>
          <cell r="O323" t="str">
            <v>RXD_MUX</v>
          </cell>
          <cell r="P323" t="str">
            <v>csi</v>
          </cell>
          <cell r="Q323" t="str">
            <v>D[6]</v>
          </cell>
          <cell r="R323" t="str">
            <v>spdif</v>
          </cell>
          <cell r="S323" t="str">
            <v>OUT1</v>
          </cell>
          <cell r="T323" t="str">
            <v>gpio5</v>
          </cell>
          <cell r="U323" t="str">
            <v>GPIO[2]</v>
          </cell>
          <cell r="V323" t="str">
            <v>mmdc</v>
          </cell>
          <cell r="W323" t="str">
            <v>MMDC_DEBUG[36]</v>
          </cell>
          <cell r="Y323" t="str">
            <v>pl301_sim_mx6sl_per1</v>
          </cell>
          <cell r="Z323" t="str">
            <v>HADDR[10]</v>
          </cell>
          <cell r="AA323" t="str">
            <v>sjc.sjc_gpucr1_reg[11]</v>
          </cell>
        </row>
        <row r="373">
          <cell r="J373" t="str">
            <v>lcdif1</v>
          </cell>
          <cell r="K373" t="str">
            <v>DAT[5]</v>
          </cell>
          <cell r="L373" t="str">
            <v>ecspi1</v>
          </cell>
          <cell r="M373" t="str">
            <v>SS2</v>
          </cell>
          <cell r="N373" t="str">
            <v>csi</v>
          </cell>
          <cell r="O373" t="str">
            <v>HSYNC</v>
          </cell>
          <cell r="P373" t="str">
            <v>weim</v>
          </cell>
          <cell r="Q373" t="str">
            <v>WEIM_CS[3]</v>
          </cell>
          <cell r="R373" t="str">
            <v>audmux</v>
          </cell>
          <cell r="S373" t="str">
            <v>AUD4_TXFS</v>
          </cell>
          <cell r="T373" t="str">
            <v>gpio2</v>
          </cell>
          <cell r="U373" t="str">
            <v>GPIO[25]</v>
          </cell>
          <cell r="V373" t="str">
            <v>kitten</v>
          </cell>
          <cell r="W373" t="str">
            <v>TRACE[5]</v>
          </cell>
          <cell r="Y373" t="str">
            <v>src</v>
          </cell>
          <cell r="Z373" t="str">
            <v>BT_CFG[5]</v>
          </cell>
          <cell r="AA373" t="str">
            <v>~src.system_rst_b</v>
          </cell>
        </row>
        <row r="374">
          <cell r="J374" t="str">
            <v>lcdif1</v>
          </cell>
          <cell r="K374" t="str">
            <v>DAT[0]</v>
          </cell>
          <cell r="L374" t="str">
            <v>ecspi1</v>
          </cell>
          <cell r="M374" t="str">
            <v>MOSI</v>
          </cell>
          <cell r="N374" t="str">
            <v>anatop</v>
          </cell>
          <cell r="O374" t="str">
            <v>USBOTG2_ID</v>
          </cell>
          <cell r="P374" t="str">
            <v>pwm1</v>
          </cell>
          <cell r="Q374" t="str">
            <v>PWMO</v>
          </cell>
          <cell r="R374" t="str">
            <v>uart5</v>
          </cell>
          <cell r="S374" t="str">
            <v>DTR</v>
          </cell>
          <cell r="T374" t="str">
            <v>gpio2</v>
          </cell>
          <cell r="U374" t="str">
            <v>GPIO[20]</v>
          </cell>
          <cell r="V374" t="str">
            <v>kitten</v>
          </cell>
          <cell r="W374" t="str">
            <v>TRACE[0]</v>
          </cell>
          <cell r="Y374" t="str">
            <v>src</v>
          </cell>
          <cell r="Z374" t="str">
            <v>BT_CFG[0]</v>
          </cell>
          <cell r="AA374" t="str">
            <v>~src.system_rst_b</v>
          </cell>
        </row>
        <row r="376">
          <cell r="J376" t="str">
            <v>lcdif1</v>
          </cell>
          <cell r="K376" t="str">
            <v>DAT[1]</v>
          </cell>
          <cell r="L376" t="str">
            <v>ecspi1</v>
          </cell>
          <cell r="M376" t="str">
            <v>MISO</v>
          </cell>
          <cell r="N376" t="str">
            <v>anatop</v>
          </cell>
          <cell r="O376" t="str">
            <v>USBOTG1_ID</v>
          </cell>
          <cell r="P376" t="str">
            <v>pwm2</v>
          </cell>
          <cell r="Q376" t="str">
            <v>PWMO</v>
          </cell>
          <cell r="R376" t="str">
            <v>audmux</v>
          </cell>
          <cell r="S376" t="str">
            <v>AUD4_RXFS</v>
          </cell>
          <cell r="T376" t="str">
            <v>gpio2</v>
          </cell>
          <cell r="U376" t="str">
            <v>GPIO[21]</v>
          </cell>
          <cell r="V376" t="str">
            <v>kitten</v>
          </cell>
          <cell r="W376" t="str">
            <v>TRACE[1]</v>
          </cell>
          <cell r="Y376" t="str">
            <v>src</v>
          </cell>
          <cell r="Z376" t="str">
            <v>BT_CFG[1]</v>
          </cell>
          <cell r="AA376" t="str">
            <v>~src.system_rst_b</v>
          </cell>
        </row>
        <row r="378">
          <cell r="J378" t="str">
            <v>lcdif1</v>
          </cell>
          <cell r="K378" t="str">
            <v>DAT[2]</v>
          </cell>
          <cell r="L378" t="str">
            <v>ecspi1</v>
          </cell>
          <cell r="M378" t="str">
            <v>SS0</v>
          </cell>
          <cell r="N378" t="str">
            <v>epit2</v>
          </cell>
          <cell r="O378" t="str">
            <v>EPITO</v>
          </cell>
          <cell r="P378" t="str">
            <v>pwm3</v>
          </cell>
          <cell r="Q378" t="str">
            <v>PWMO</v>
          </cell>
          <cell r="R378" t="str">
            <v>audmux</v>
          </cell>
          <cell r="S378" t="str">
            <v>AUD4_RXC</v>
          </cell>
          <cell r="T378" t="str">
            <v>gpio2</v>
          </cell>
          <cell r="U378" t="str">
            <v>GPIO[22]</v>
          </cell>
          <cell r="V378" t="str">
            <v>kitten</v>
          </cell>
          <cell r="W378" t="str">
            <v>TRACE[2]</v>
          </cell>
          <cell r="Y378" t="str">
            <v>src</v>
          </cell>
          <cell r="Z378" t="str">
            <v>BT_CFG[2]</v>
          </cell>
          <cell r="AA378" t="str">
            <v>~src.system_rst_b</v>
          </cell>
        </row>
        <row r="379">
          <cell r="J379" t="str">
            <v>lcdif1</v>
          </cell>
          <cell r="K379" t="str">
            <v>DAT[3]</v>
          </cell>
          <cell r="L379" t="str">
            <v>ecspi1</v>
          </cell>
          <cell r="M379" t="str">
            <v>SCLK</v>
          </cell>
          <cell r="N379" t="str">
            <v>uart5</v>
          </cell>
          <cell r="O379" t="str">
            <v>DSR</v>
          </cell>
          <cell r="P379" t="str">
            <v>pwm4</v>
          </cell>
          <cell r="Q379" t="str">
            <v>PWMO</v>
          </cell>
          <cell r="R379" t="str">
            <v>audmux</v>
          </cell>
          <cell r="S379" t="str">
            <v>AUD4_RXD</v>
          </cell>
          <cell r="T379" t="str">
            <v>gpio2</v>
          </cell>
          <cell r="U379" t="str">
            <v>GPIO[23]</v>
          </cell>
          <cell r="V379" t="str">
            <v>kitten</v>
          </cell>
          <cell r="W379" t="str">
            <v>TRACE[3]</v>
          </cell>
          <cell r="Y379" t="str">
            <v>src</v>
          </cell>
          <cell r="Z379" t="str">
            <v>BT_CFG[3]</v>
          </cell>
          <cell r="AA379" t="str">
            <v>~src.system_rst_b</v>
          </cell>
        </row>
        <row r="381">
          <cell r="J381" t="str">
            <v>lcdif1</v>
          </cell>
          <cell r="K381" t="str">
            <v>DAT[6]</v>
          </cell>
          <cell r="L381" t="str">
            <v>ecspi1</v>
          </cell>
          <cell r="M381" t="str">
            <v>SS3</v>
          </cell>
          <cell r="N381" t="str">
            <v>csi</v>
          </cell>
          <cell r="O381" t="str">
            <v>PIXCLK</v>
          </cell>
          <cell r="P381" t="str">
            <v>weim</v>
          </cell>
          <cell r="Q381" t="str">
            <v>WEIM_D[0]</v>
          </cell>
          <cell r="R381" t="str">
            <v>audmux</v>
          </cell>
          <cell r="S381" t="str">
            <v>AUD4_TXD</v>
          </cell>
          <cell r="T381" t="str">
            <v>gpio2</v>
          </cell>
          <cell r="U381" t="str">
            <v>GPIO[26]</v>
          </cell>
          <cell r="V381" t="str">
            <v>kitten</v>
          </cell>
          <cell r="W381" t="str">
            <v>TRACE[6]</v>
          </cell>
          <cell r="Y381" t="str">
            <v>src</v>
          </cell>
          <cell r="Z381" t="str">
            <v>BT_CFG[6]</v>
          </cell>
          <cell r="AA381" t="str">
            <v>~src.system_rst_b</v>
          </cell>
        </row>
        <row r="383">
          <cell r="J383" t="str">
            <v>ecspi2</v>
          </cell>
          <cell r="K383" t="str">
            <v>SCLK</v>
          </cell>
          <cell r="L383" t="str">
            <v>spdif</v>
          </cell>
          <cell r="M383" t="str">
            <v>SPDIF_EXT_CLK</v>
          </cell>
          <cell r="N383" t="str">
            <v>uart3</v>
          </cell>
          <cell r="O383" t="str">
            <v>RXD_MUX</v>
          </cell>
          <cell r="P383" t="str">
            <v>csi</v>
          </cell>
          <cell r="Q383" t="str">
            <v>PIXCLK</v>
          </cell>
          <cell r="R383" t="str">
            <v>usdhc1</v>
          </cell>
          <cell r="S383" t="str">
            <v>RST</v>
          </cell>
          <cell r="T383" t="str">
            <v>gpio4</v>
          </cell>
          <cell r="U383" t="str">
            <v>GPIO[12]</v>
          </cell>
          <cell r="V383" t="str">
            <v>usb</v>
          </cell>
          <cell r="W383" t="str">
            <v>USBOTG2_OC</v>
          </cell>
          <cell r="Y383" t="str">
            <v>tpsmp</v>
          </cell>
          <cell r="Z383" t="str">
            <v>HDATA[21]</v>
          </cell>
          <cell r="AA383" t="str">
            <v xml:space="preserve">sjc.sjc_gpucr1_reg[11]  </v>
          </cell>
        </row>
        <row r="385">
          <cell r="J385" t="str">
            <v>ecspi2</v>
          </cell>
          <cell r="K385" t="str">
            <v>MOSI</v>
          </cell>
          <cell r="L385" t="str">
            <v>sdma</v>
          </cell>
          <cell r="M385" t="str">
            <v>SDMA_EXT_EVENT[1]</v>
          </cell>
          <cell r="N385" t="str">
            <v>uart3</v>
          </cell>
          <cell r="O385" t="str">
            <v>TXD_MUX</v>
          </cell>
          <cell r="P385" t="str">
            <v>csi</v>
          </cell>
          <cell r="Q385" t="str">
            <v>HSYNC</v>
          </cell>
          <cell r="R385" t="str">
            <v>usdhc1</v>
          </cell>
          <cell r="S385" t="str">
            <v>VSELECT</v>
          </cell>
          <cell r="T385" t="str">
            <v>gpio4</v>
          </cell>
          <cell r="U385" t="str">
            <v>GPIO[13]</v>
          </cell>
          <cell r="V385" t="str">
            <v>anatop</v>
          </cell>
          <cell r="W385" t="str">
            <v>ANATOP_TESTO[1]</v>
          </cell>
          <cell r="Y385" t="str">
            <v>tpsmp</v>
          </cell>
          <cell r="Z385" t="str">
            <v>HDATA[22]</v>
          </cell>
          <cell r="AA385" t="str">
            <v xml:space="preserve">sjc.sjc_gpucr1_reg[11]  </v>
          </cell>
        </row>
        <row r="388">
          <cell r="J388" t="str">
            <v>lcdif1</v>
          </cell>
          <cell r="K388" t="str">
            <v>DAT[4]</v>
          </cell>
          <cell r="L388" t="str">
            <v>ecspi1</v>
          </cell>
          <cell r="M388" t="str">
            <v>SS1</v>
          </cell>
          <cell r="N388" t="str">
            <v>csi</v>
          </cell>
          <cell r="O388" t="str">
            <v>VSYNC</v>
          </cell>
          <cell r="P388" t="str">
            <v>wdog2</v>
          </cell>
          <cell r="Q388" t="str">
            <v>WDOG_RST_B_DEB</v>
          </cell>
          <cell r="R388" t="str">
            <v>audmux</v>
          </cell>
          <cell r="S388" t="str">
            <v>AUD4_TXC</v>
          </cell>
          <cell r="T388" t="str">
            <v>gpio2</v>
          </cell>
          <cell r="U388" t="str">
            <v>GPIO[24]</v>
          </cell>
          <cell r="V388" t="str">
            <v>kitten</v>
          </cell>
          <cell r="W388" t="str">
            <v>TRACE[4]</v>
          </cell>
          <cell r="Y388" t="str">
            <v>src</v>
          </cell>
          <cell r="Z388" t="str">
            <v>BT_CFG[4]</v>
          </cell>
          <cell r="AA388" t="str">
            <v>~src.system_rst_b</v>
          </cell>
        </row>
        <row r="390">
          <cell r="J390" t="str">
            <v>lcdif1</v>
          </cell>
          <cell r="K390" t="str">
            <v>DAT[7]</v>
          </cell>
          <cell r="L390" t="str">
            <v>ecspi1</v>
          </cell>
          <cell r="M390" t="str">
            <v>RDY</v>
          </cell>
          <cell r="N390" t="str">
            <v>csi</v>
          </cell>
          <cell r="O390" t="str">
            <v>MCLK</v>
          </cell>
          <cell r="P390" t="str">
            <v>weim</v>
          </cell>
          <cell r="Q390" t="str">
            <v>WEIM_D[1]</v>
          </cell>
          <cell r="R390" t="str">
            <v>audmux</v>
          </cell>
          <cell r="S390" t="str">
            <v>AUDIO_CLK_OUT</v>
          </cell>
          <cell r="T390" t="str">
            <v>gpio2</v>
          </cell>
          <cell r="U390" t="str">
            <v>GPIO[27]</v>
          </cell>
          <cell r="V390" t="str">
            <v>kitten</v>
          </cell>
          <cell r="W390" t="str">
            <v>TRACE[7]</v>
          </cell>
          <cell r="Y390" t="str">
            <v>src</v>
          </cell>
          <cell r="Z390" t="str">
            <v>BT_CFG[7]</v>
          </cell>
          <cell r="AA390" t="str">
            <v>~src.system_rst_b</v>
          </cell>
        </row>
        <row r="391">
          <cell r="J391" t="str">
            <v>lcdif1</v>
          </cell>
          <cell r="K391" t="str">
            <v>CLK</v>
          </cell>
          <cell r="L391" t="str">
            <v>usdhc4</v>
          </cell>
          <cell r="M391" t="str">
            <v>DAT4</v>
          </cell>
          <cell r="N391" t="str">
            <v>lcdif1</v>
          </cell>
          <cell r="O391" t="str">
            <v>WR_RWN</v>
          </cell>
          <cell r="P391" t="str">
            <v>weim</v>
          </cell>
          <cell r="Q391" t="str">
            <v>WEIM_RW</v>
          </cell>
          <cell r="R391" t="str">
            <v>pwm4</v>
          </cell>
          <cell r="S391" t="str">
            <v>PWMO</v>
          </cell>
          <cell r="T391" t="str">
            <v>gpio2</v>
          </cell>
          <cell r="U391" t="str">
            <v>GPIO[15]</v>
          </cell>
          <cell r="V391" t="str">
            <v>src</v>
          </cell>
          <cell r="W391" t="str">
            <v>EARLY_RST</v>
          </cell>
          <cell r="X391" t="str">
            <v>sjc.sjc_gpucr3_reg[14]</v>
          </cell>
          <cell r="Y391" t="str">
            <v>tpsmp</v>
          </cell>
          <cell r="Z391" t="str">
            <v>HTRANS[0]</v>
          </cell>
          <cell r="AA391" t="str">
            <v xml:space="preserve">sjc.sjc_gpucr1_reg[11]  </v>
          </cell>
        </row>
        <row r="392">
          <cell r="J392" t="str">
            <v>lcdif1</v>
          </cell>
          <cell r="K392" t="str">
            <v>DAT[8]</v>
          </cell>
          <cell r="L392" t="str">
            <v>kpp</v>
          </cell>
          <cell r="M392" t="str">
            <v>COL[0]</v>
          </cell>
          <cell r="N392" t="str">
            <v>csi</v>
          </cell>
          <cell r="O392" t="str">
            <v>D[9]</v>
          </cell>
          <cell r="P392" t="str">
            <v>weim</v>
          </cell>
          <cell r="Q392" t="str">
            <v>WEIM_D[2]</v>
          </cell>
          <cell r="R392" t="str">
            <v>ecspi2</v>
          </cell>
          <cell r="S392" t="str">
            <v>SCLK</v>
          </cell>
          <cell r="T392" t="str">
            <v>gpio2</v>
          </cell>
          <cell r="U392" t="str">
            <v>GPIO[28]</v>
          </cell>
          <cell r="V392" t="str">
            <v>kitten</v>
          </cell>
          <cell r="W392" t="str">
            <v>TRACE[8]</v>
          </cell>
          <cell r="Y392" t="str">
            <v>src</v>
          </cell>
          <cell r="Z392" t="str">
            <v>BT_CFG[8]</v>
          </cell>
          <cell r="AA392" t="str">
            <v>~src.system_rst_b</v>
          </cell>
        </row>
        <row r="393">
          <cell r="J393" t="str">
            <v>ecspi2</v>
          </cell>
          <cell r="K393" t="str">
            <v>SS0</v>
          </cell>
          <cell r="L393" t="str">
            <v>ecspi1</v>
          </cell>
          <cell r="M393" t="str">
            <v>SS3</v>
          </cell>
          <cell r="N393" t="str">
            <v>uart3</v>
          </cell>
          <cell r="O393" t="str">
            <v>CTS</v>
          </cell>
          <cell r="P393" t="str">
            <v>csi</v>
          </cell>
          <cell r="Q393" t="str">
            <v>VSYNC</v>
          </cell>
          <cell r="R393" t="str">
            <v>usdhc1</v>
          </cell>
          <cell r="S393" t="str">
            <v>CD</v>
          </cell>
          <cell r="T393" t="str">
            <v>gpio4</v>
          </cell>
          <cell r="U393" t="str">
            <v>GPIO[15]</v>
          </cell>
          <cell r="V393" t="str">
            <v>usb</v>
          </cell>
          <cell r="W393" t="str">
            <v>USBOTG1_PWR</v>
          </cell>
          <cell r="Y393" t="str">
            <v>pl301_sim_mx6sl_per1</v>
          </cell>
          <cell r="Z393" t="str">
            <v>HADDR[24]</v>
          </cell>
          <cell r="AA393" t="str">
            <v xml:space="preserve">sjc.sjc_gpucr1_reg[11]  </v>
          </cell>
        </row>
        <row r="394">
          <cell r="J394" t="str">
            <v>lcdif1</v>
          </cell>
          <cell r="K394" t="str">
            <v>DAT[9]</v>
          </cell>
          <cell r="L394" t="str">
            <v>kpp</v>
          </cell>
          <cell r="M394" t="str">
            <v>ROW[0]</v>
          </cell>
          <cell r="N394" t="str">
            <v>csi</v>
          </cell>
          <cell r="O394" t="str">
            <v>D[8]</v>
          </cell>
          <cell r="P394" t="str">
            <v>weim</v>
          </cell>
          <cell r="Q394" t="str">
            <v>WEIM_D[3]</v>
          </cell>
          <cell r="R394" t="str">
            <v>ecspi2</v>
          </cell>
          <cell r="S394" t="str">
            <v>MOSI</v>
          </cell>
          <cell r="T394" t="str">
            <v>gpio2</v>
          </cell>
          <cell r="U394" t="str">
            <v>GPIO[29]</v>
          </cell>
          <cell r="V394" t="str">
            <v>kitten</v>
          </cell>
          <cell r="W394" t="str">
            <v>TRACE[9]</v>
          </cell>
          <cell r="Y394" t="str">
            <v>src</v>
          </cell>
          <cell r="Z394" t="str">
            <v>BT_CFG[9]</v>
          </cell>
          <cell r="AA394" t="str">
            <v>~src.system_rst_b</v>
          </cell>
        </row>
        <row r="396">
          <cell r="J396" t="str">
            <v>lcdif1</v>
          </cell>
          <cell r="K396" t="str">
            <v>DAT[11]</v>
          </cell>
          <cell r="L396" t="str">
            <v>kpp</v>
          </cell>
          <cell r="M396" t="str">
            <v>ROW[1]</v>
          </cell>
          <cell r="N396" t="str">
            <v>csi</v>
          </cell>
          <cell r="O396" t="str">
            <v>D[6]</v>
          </cell>
          <cell r="P396" t="str">
            <v>weim</v>
          </cell>
          <cell r="Q396" t="str">
            <v>WEIM_D[5]</v>
          </cell>
          <cell r="R396" t="str">
            <v>ecspi2</v>
          </cell>
          <cell r="S396" t="str">
            <v>SS1</v>
          </cell>
          <cell r="T396" t="str">
            <v>gpio2</v>
          </cell>
          <cell r="U396" t="str">
            <v>GPIO[31]</v>
          </cell>
          <cell r="V396" t="str">
            <v>kitten</v>
          </cell>
          <cell r="W396" t="str">
            <v>TRACE[11]</v>
          </cell>
          <cell r="Y396" t="str">
            <v>src</v>
          </cell>
          <cell r="Z396" t="str">
            <v>BT_CFG[11]</v>
          </cell>
          <cell r="AA396" t="str">
            <v>~src.system_rst_b</v>
          </cell>
        </row>
        <row r="399">
          <cell r="J399" t="str">
            <v>ecspi2</v>
          </cell>
          <cell r="K399" t="str">
            <v>MISO</v>
          </cell>
          <cell r="L399" t="str">
            <v>sdma</v>
          </cell>
          <cell r="M399" t="str">
            <v>SDMA_EXT_EVENT[0]</v>
          </cell>
          <cell r="N399" t="str">
            <v>uart3</v>
          </cell>
          <cell r="O399" t="str">
            <v>RTS</v>
          </cell>
          <cell r="P399" t="str">
            <v>csi</v>
          </cell>
          <cell r="Q399" t="str">
            <v>MCLK</v>
          </cell>
          <cell r="R399" t="str">
            <v>usdhc1</v>
          </cell>
          <cell r="S399" t="str">
            <v>WP</v>
          </cell>
          <cell r="T399" t="str">
            <v>gpio4</v>
          </cell>
          <cell r="U399" t="str">
            <v>GPIO[14]</v>
          </cell>
          <cell r="V399" t="str">
            <v>usb</v>
          </cell>
          <cell r="W399" t="str">
            <v>USBOTG1_OC</v>
          </cell>
          <cell r="Y399" t="str">
            <v>tpsmp</v>
          </cell>
          <cell r="Z399" t="str">
            <v>HDATA[23]</v>
          </cell>
          <cell r="AA399" t="str">
            <v xml:space="preserve">sjc.sjc_gpucr1_reg[11]  </v>
          </cell>
        </row>
        <row r="401">
          <cell r="J401" t="str">
            <v>lcdif1</v>
          </cell>
          <cell r="K401" t="str">
            <v>DAT[10]</v>
          </cell>
          <cell r="L401" t="str">
            <v>kpp</v>
          </cell>
          <cell r="M401" t="str">
            <v>COL[1]</v>
          </cell>
          <cell r="N401" t="str">
            <v>csi</v>
          </cell>
          <cell r="O401" t="str">
            <v>D[7]</v>
          </cell>
          <cell r="P401" t="str">
            <v>weim</v>
          </cell>
          <cell r="Q401" t="str">
            <v>WEIM_D[4]</v>
          </cell>
          <cell r="R401" t="str">
            <v>ecspi2</v>
          </cell>
          <cell r="S401" t="str">
            <v>MISO</v>
          </cell>
          <cell r="T401" t="str">
            <v>gpio2</v>
          </cell>
          <cell r="U401" t="str">
            <v>GPIO[30]</v>
          </cell>
          <cell r="V401" t="str">
            <v>kitten</v>
          </cell>
          <cell r="W401" t="str">
            <v>TRACE[10]</v>
          </cell>
          <cell r="Y401" t="str">
            <v>src</v>
          </cell>
          <cell r="Z401" t="str">
            <v>BT_CFG[10]</v>
          </cell>
          <cell r="AA401" t="str">
            <v>~src.system_rst_b</v>
          </cell>
        </row>
        <row r="403">
          <cell r="J403" t="str">
            <v>ecspi1</v>
          </cell>
          <cell r="K403" t="str">
            <v>SCLK</v>
          </cell>
          <cell r="L403" t="str">
            <v>audmux</v>
          </cell>
          <cell r="M403" t="str">
            <v>AUD4_TXD</v>
          </cell>
          <cell r="N403" t="str">
            <v>uart5</v>
          </cell>
          <cell r="O403" t="str">
            <v>RXD_MUX</v>
          </cell>
          <cell r="R403" t="str">
            <v>usdhc2</v>
          </cell>
          <cell r="S403" t="str">
            <v>RST</v>
          </cell>
          <cell r="T403" t="str">
            <v>gpio4</v>
          </cell>
          <cell r="U403" t="str">
            <v>GPIO[8]</v>
          </cell>
          <cell r="V403" t="str">
            <v>usb</v>
          </cell>
          <cell r="W403" t="str">
            <v>USBOTG2_OC</v>
          </cell>
          <cell r="Y403" t="str">
            <v>tpsmp</v>
          </cell>
          <cell r="Z403" t="str">
            <v>HDATA[18]</v>
          </cell>
          <cell r="AA403" t="str">
            <v xml:space="preserve">sjc.sjc_gpucr1_reg[11]  </v>
          </cell>
        </row>
        <row r="405">
          <cell r="J405" t="str">
            <v>ecspi1</v>
          </cell>
          <cell r="K405" t="str">
            <v>MOSI</v>
          </cell>
          <cell r="L405" t="str">
            <v>audmux</v>
          </cell>
          <cell r="M405" t="str">
            <v>AUD4_TXC</v>
          </cell>
          <cell r="N405" t="str">
            <v>uart5</v>
          </cell>
          <cell r="O405" t="str">
            <v>TXD_MUX</v>
          </cell>
          <cell r="R405" t="str">
            <v>usdhc2</v>
          </cell>
          <cell r="S405" t="str">
            <v>VSELECT</v>
          </cell>
          <cell r="T405" t="str">
            <v>gpio4</v>
          </cell>
          <cell r="U405" t="str">
            <v>GPIO[9]</v>
          </cell>
          <cell r="V405" t="str">
            <v>ccm</v>
          </cell>
          <cell r="W405" t="str">
            <v>PLL2_BYP</v>
          </cell>
          <cell r="X405" t="str">
            <v>sjc.sjc_pllbr_reg[1]</v>
          </cell>
          <cell r="Y405" t="str">
            <v>mmdc</v>
          </cell>
          <cell r="Z405" t="str">
            <v>MMDC_DEBUG[49]</v>
          </cell>
        </row>
        <row r="406">
          <cell r="J406" t="str">
            <v>lcdif1</v>
          </cell>
          <cell r="K406" t="str">
            <v>DAT[12]</v>
          </cell>
          <cell r="L406" t="str">
            <v>kpp</v>
          </cell>
          <cell r="M406" t="str">
            <v>COL[2]</v>
          </cell>
          <cell r="N406" t="str">
            <v>csi</v>
          </cell>
          <cell r="O406" t="str">
            <v>D[5]</v>
          </cell>
          <cell r="P406" t="str">
            <v>weim</v>
          </cell>
          <cell r="Q406" t="str">
            <v>WEIM_D[6]</v>
          </cell>
          <cell r="R406" t="str">
            <v>uart5</v>
          </cell>
          <cell r="S406" t="str">
            <v>RTS</v>
          </cell>
          <cell r="T406" t="str">
            <v>gpio3</v>
          </cell>
          <cell r="U406" t="str">
            <v>GPIO[0]</v>
          </cell>
          <cell r="V406" t="str">
            <v>kitten</v>
          </cell>
          <cell r="W406" t="str">
            <v>TRACE[12]</v>
          </cell>
          <cell r="Y406" t="str">
            <v>src</v>
          </cell>
          <cell r="Z406" t="str">
            <v>BT_CFG[12]</v>
          </cell>
          <cell r="AA406" t="str">
            <v>~src.system_rst_b</v>
          </cell>
        </row>
        <row r="408">
          <cell r="J408" t="str">
            <v>lcdif1</v>
          </cell>
          <cell r="K408" t="str">
            <v>DAT[13]</v>
          </cell>
          <cell r="L408" t="str">
            <v>kpp</v>
          </cell>
          <cell r="M408" t="str">
            <v>ROW[2]</v>
          </cell>
          <cell r="N408" t="str">
            <v>csi</v>
          </cell>
          <cell r="O408" t="str">
            <v>D[4]</v>
          </cell>
          <cell r="P408" t="str">
            <v>weim</v>
          </cell>
          <cell r="Q408" t="str">
            <v>WEIM_D[7]</v>
          </cell>
          <cell r="R408" t="str">
            <v>uart5</v>
          </cell>
          <cell r="S408" t="str">
            <v>CTS</v>
          </cell>
          <cell r="T408" t="str">
            <v>gpio3</v>
          </cell>
          <cell r="U408" t="str">
            <v>GPIO[1]</v>
          </cell>
          <cell r="V408" t="str">
            <v>kitten</v>
          </cell>
          <cell r="W408" t="str">
            <v>TRACE[13]</v>
          </cell>
          <cell r="Y408" t="str">
            <v>src</v>
          </cell>
          <cell r="Z408" t="str">
            <v>BT_CFG[13]</v>
          </cell>
          <cell r="AA408" t="str">
            <v>~src.system_rst_b</v>
          </cell>
        </row>
        <row r="410">
          <cell r="J410" t="str">
            <v>lcdif1</v>
          </cell>
          <cell r="K410" t="str">
            <v>DAT[16]</v>
          </cell>
          <cell r="L410" t="str">
            <v>kpp</v>
          </cell>
          <cell r="M410" t="str">
            <v>COL[4]</v>
          </cell>
          <cell r="N410" t="str">
            <v>csi</v>
          </cell>
          <cell r="O410" t="str">
            <v>D[1]</v>
          </cell>
          <cell r="P410" t="str">
            <v>weim</v>
          </cell>
          <cell r="Q410" t="str">
            <v>WEIM_D[10]</v>
          </cell>
          <cell r="R410" t="str">
            <v>i2c2</v>
          </cell>
          <cell r="S410" t="str">
            <v>SCL</v>
          </cell>
          <cell r="T410" t="str">
            <v>gpio3</v>
          </cell>
          <cell r="U410" t="str">
            <v>GPIO[4]</v>
          </cell>
          <cell r="V410" t="str">
            <v>kitten</v>
          </cell>
          <cell r="W410" t="str">
            <v>TRACE[16]</v>
          </cell>
          <cell r="Y410" t="str">
            <v>src</v>
          </cell>
          <cell r="Z410" t="str">
            <v>BT_CFG[24]</v>
          </cell>
          <cell r="AA410" t="str">
            <v>~src.system_rst_b</v>
          </cell>
        </row>
        <row r="411">
          <cell r="J411" t="str">
            <v>lcdif1</v>
          </cell>
          <cell r="K411" t="str">
            <v>DAT[14]</v>
          </cell>
          <cell r="L411" t="str">
            <v>kpp</v>
          </cell>
          <cell r="M411" t="str">
            <v>COL[3]</v>
          </cell>
          <cell r="N411" t="str">
            <v>csi</v>
          </cell>
          <cell r="O411" t="str">
            <v>D[3]</v>
          </cell>
          <cell r="P411" t="str">
            <v>weim</v>
          </cell>
          <cell r="Q411" t="str">
            <v>WEIM_D[8]</v>
          </cell>
          <cell r="R411" t="str">
            <v>uart5</v>
          </cell>
          <cell r="S411" t="str">
            <v>RXD_MUX</v>
          </cell>
          <cell r="T411" t="str">
            <v>gpio3</v>
          </cell>
          <cell r="U411" t="str">
            <v>GPIO[2]</v>
          </cell>
          <cell r="V411" t="str">
            <v>kitten</v>
          </cell>
          <cell r="W411" t="str">
            <v>TRACE[14]</v>
          </cell>
          <cell r="Y411" t="str">
            <v>src</v>
          </cell>
          <cell r="Z411" t="str">
            <v>BT_CFG[14]</v>
          </cell>
          <cell r="AA411" t="str">
            <v>~src.system_rst_b</v>
          </cell>
        </row>
        <row r="413">
          <cell r="J413" t="str">
            <v>lcdif1</v>
          </cell>
          <cell r="K413" t="str">
            <v>DAT[17]</v>
          </cell>
          <cell r="L413" t="str">
            <v>kpp</v>
          </cell>
          <cell r="M413" t="str">
            <v>ROW[4]</v>
          </cell>
          <cell r="N413" t="str">
            <v>csi</v>
          </cell>
          <cell r="O413" t="str">
            <v>D[0]</v>
          </cell>
          <cell r="P413" t="str">
            <v>weim</v>
          </cell>
          <cell r="Q413" t="str">
            <v>WEIM_D[11]</v>
          </cell>
          <cell r="R413" t="str">
            <v>i2c2</v>
          </cell>
          <cell r="S413" t="str">
            <v>SDA</v>
          </cell>
          <cell r="T413" t="str">
            <v>gpio3</v>
          </cell>
          <cell r="U413" t="str">
            <v>GPIO[5]</v>
          </cell>
          <cell r="V413" t="str">
            <v>kitten</v>
          </cell>
          <cell r="W413" t="str">
            <v>TRACE[17]</v>
          </cell>
          <cell r="Y413" t="str">
            <v>src</v>
          </cell>
          <cell r="Z413" t="str">
            <v>BT_CFG[25]</v>
          </cell>
          <cell r="AA413" t="str">
            <v>~src.system_rst_b</v>
          </cell>
        </row>
        <row r="415">
          <cell r="J415" t="str">
            <v>ecspi1</v>
          </cell>
          <cell r="K415" t="str">
            <v>MISO</v>
          </cell>
          <cell r="L415" t="str">
            <v>audmux</v>
          </cell>
          <cell r="M415" t="str">
            <v>AUD4_TXFS</v>
          </cell>
          <cell r="N415" t="str">
            <v>uart5</v>
          </cell>
          <cell r="O415" t="str">
            <v>RTS</v>
          </cell>
          <cell r="R415" t="str">
            <v>usdhc2</v>
          </cell>
          <cell r="S415" t="str">
            <v>WP</v>
          </cell>
          <cell r="T415" t="str">
            <v>gpio4</v>
          </cell>
          <cell r="U415" t="str">
            <v>GPIO[10]</v>
          </cell>
          <cell r="V415" t="str">
            <v>ccm</v>
          </cell>
          <cell r="W415" t="str">
            <v>PLL3_BYP</v>
          </cell>
          <cell r="X415" t="str">
            <v>sjc.sjc_pllbr_reg[2]</v>
          </cell>
          <cell r="Y415" t="str">
            <v>mmdc</v>
          </cell>
          <cell r="Z415" t="str">
            <v>MMDC_DEBUG[40]</v>
          </cell>
        </row>
        <row r="417">
          <cell r="J417" t="str">
            <v>ecspi1</v>
          </cell>
          <cell r="K417" t="str">
            <v>SS0</v>
          </cell>
          <cell r="L417" t="str">
            <v>audmux</v>
          </cell>
          <cell r="M417" t="str">
            <v>AUD4_RXD</v>
          </cell>
          <cell r="N417" t="str">
            <v>uart5</v>
          </cell>
          <cell r="O417" t="str">
            <v>CTS</v>
          </cell>
          <cell r="R417" t="str">
            <v>usdhc2</v>
          </cell>
          <cell r="S417" t="str">
            <v>CD</v>
          </cell>
          <cell r="T417" t="str">
            <v>gpio4</v>
          </cell>
          <cell r="U417" t="str">
            <v>GPIO[11]</v>
          </cell>
          <cell r="V417" t="str">
            <v>usb</v>
          </cell>
          <cell r="W417" t="str">
            <v>USBOTG2_PWR</v>
          </cell>
          <cell r="Y417" t="str">
            <v>pl301_sim_mx6sl_per1</v>
          </cell>
          <cell r="Z417" t="str">
            <v>HADDR[23]</v>
          </cell>
          <cell r="AA417" t="str">
            <v xml:space="preserve">sjc.sjc_gpucr1_reg[11]  </v>
          </cell>
        </row>
        <row r="418">
          <cell r="J418" t="str">
            <v>lcdif1</v>
          </cell>
          <cell r="K418" t="str">
            <v>DAT[15]</v>
          </cell>
          <cell r="L418" t="str">
            <v>kpp</v>
          </cell>
          <cell r="M418" t="str">
            <v>ROW[3]</v>
          </cell>
          <cell r="N418" t="str">
            <v>csi</v>
          </cell>
          <cell r="O418" t="str">
            <v>D[2]</v>
          </cell>
          <cell r="P418" t="str">
            <v>weim</v>
          </cell>
          <cell r="Q418" t="str">
            <v>WEIM_D[9]</v>
          </cell>
          <cell r="R418" t="str">
            <v>uart5</v>
          </cell>
          <cell r="S418" t="str">
            <v>TXD_MUX</v>
          </cell>
          <cell r="T418" t="str">
            <v>gpio3</v>
          </cell>
          <cell r="U418" t="str">
            <v>GPIO[3]</v>
          </cell>
          <cell r="V418" t="str">
            <v>kitten</v>
          </cell>
          <cell r="W418" t="str">
            <v>TRACE[15]</v>
          </cell>
          <cell r="Y418" t="str">
            <v>src</v>
          </cell>
          <cell r="Z418" t="str">
            <v>BT_CFG[15]</v>
          </cell>
          <cell r="AA418" t="str">
            <v>~src.system_rst_b</v>
          </cell>
        </row>
        <row r="420">
          <cell r="J420" t="str">
            <v>lcdif1</v>
          </cell>
          <cell r="K420" t="str">
            <v>DAT[18]</v>
          </cell>
          <cell r="L420" t="str">
            <v>kpp</v>
          </cell>
          <cell r="M420" t="str">
            <v>COL[5]</v>
          </cell>
          <cell r="N420" t="str">
            <v>csi</v>
          </cell>
          <cell r="O420" t="str">
            <v>D[15]</v>
          </cell>
          <cell r="P420" t="str">
            <v>weim</v>
          </cell>
          <cell r="Q420" t="str">
            <v>WEIM_D[12]</v>
          </cell>
          <cell r="R420" t="str">
            <v>gpt</v>
          </cell>
          <cell r="S420" t="str">
            <v>CAPIN1</v>
          </cell>
          <cell r="T420" t="str">
            <v>gpio3</v>
          </cell>
          <cell r="U420" t="str">
            <v>GPIO[6]</v>
          </cell>
          <cell r="V420" t="str">
            <v>kitten</v>
          </cell>
          <cell r="W420" t="str">
            <v>TRACE[18]</v>
          </cell>
          <cell r="Y420" t="str">
            <v>src</v>
          </cell>
          <cell r="Z420" t="str">
            <v>BT_CFG[26]</v>
          </cell>
          <cell r="AA420" t="str">
            <v>~src.system_rst_b</v>
          </cell>
        </row>
        <row r="422">
          <cell r="J422" t="str">
            <v>lcdif1</v>
          </cell>
          <cell r="K422" t="str">
            <v>DAT[19]</v>
          </cell>
          <cell r="L422" t="str">
            <v>kpp</v>
          </cell>
          <cell r="M422" t="str">
            <v>ROW[5]</v>
          </cell>
          <cell r="N422" t="str">
            <v>csi</v>
          </cell>
          <cell r="O422" t="str">
            <v>D[14]</v>
          </cell>
          <cell r="P422" t="str">
            <v>weim</v>
          </cell>
          <cell r="Q422" t="str">
            <v>WEIM_D[13]</v>
          </cell>
          <cell r="R422" t="str">
            <v>gpt</v>
          </cell>
          <cell r="S422" t="str">
            <v>CAPIN2</v>
          </cell>
          <cell r="T422" t="str">
            <v>gpio3</v>
          </cell>
          <cell r="U422" t="str">
            <v>GPIO[7]</v>
          </cell>
          <cell r="V422" t="str">
            <v>kitten</v>
          </cell>
          <cell r="W422" t="str">
            <v>TRACE[19]</v>
          </cell>
          <cell r="Y422" t="str">
            <v>src</v>
          </cell>
          <cell r="Z422" t="str">
            <v>BT_CFG[27]</v>
          </cell>
          <cell r="AA422" t="str">
            <v>~src.system_rst_b</v>
          </cell>
        </row>
        <row r="423">
          <cell r="J423" t="str">
            <v>lcdif1</v>
          </cell>
          <cell r="K423" t="str">
            <v>DAT[20]</v>
          </cell>
          <cell r="L423" t="str">
            <v>kpp</v>
          </cell>
          <cell r="M423" t="str">
            <v>COL[6]</v>
          </cell>
          <cell r="N423" t="str">
            <v>csi</v>
          </cell>
          <cell r="O423" t="str">
            <v>D[13]</v>
          </cell>
          <cell r="P423" t="str">
            <v>weim</v>
          </cell>
          <cell r="Q423" t="str">
            <v>WEIM_D[14]</v>
          </cell>
          <cell r="R423" t="str">
            <v>gpt</v>
          </cell>
          <cell r="S423" t="str">
            <v>CMPOUT1</v>
          </cell>
          <cell r="T423" t="str">
            <v>gpio3</v>
          </cell>
          <cell r="U423" t="str">
            <v>GPIO[8]</v>
          </cell>
          <cell r="V423" t="str">
            <v>kitten</v>
          </cell>
          <cell r="W423" t="str">
            <v>TRACE[20]</v>
          </cell>
          <cell r="Y423" t="str">
            <v>src</v>
          </cell>
          <cell r="Z423" t="str">
            <v>BT_CFG[28]</v>
          </cell>
          <cell r="AA423" t="str">
            <v>~src.system_rst_b</v>
          </cell>
        </row>
        <row r="425">
          <cell r="J425" t="str">
            <v>lcdif1</v>
          </cell>
          <cell r="K425" t="str">
            <v>DAT[21]</v>
          </cell>
          <cell r="L425" t="str">
            <v>kpp</v>
          </cell>
          <cell r="M425" t="str">
            <v>ROW[6]</v>
          </cell>
          <cell r="N425" t="str">
            <v>csi</v>
          </cell>
          <cell r="O425" t="str">
            <v>D[12]</v>
          </cell>
          <cell r="P425" t="str">
            <v>weim</v>
          </cell>
          <cell r="Q425" t="str">
            <v>WEIM_D[15]</v>
          </cell>
          <cell r="R425" t="str">
            <v>gpt</v>
          </cell>
          <cell r="S425" t="str">
            <v>CMPOUT2</v>
          </cell>
          <cell r="T425" t="str">
            <v>gpio3</v>
          </cell>
          <cell r="U425" t="str">
            <v>GPIO[9]</v>
          </cell>
          <cell r="V425" t="str">
            <v>kitten</v>
          </cell>
          <cell r="W425" t="str">
            <v>TRACE[21]</v>
          </cell>
          <cell r="Y425" t="str">
            <v>src</v>
          </cell>
          <cell r="Z425" t="str">
            <v>BT_CFG[29]</v>
          </cell>
          <cell r="AA425" t="str">
            <v>~src.system_rst_b</v>
          </cell>
        </row>
        <row r="426">
          <cell r="J426" t="str">
            <v>lcdif1</v>
          </cell>
          <cell r="K426" t="str">
            <v>DAT[22]</v>
          </cell>
          <cell r="L426" t="str">
            <v>kpp</v>
          </cell>
          <cell r="M426" t="str">
            <v>COL[7]</v>
          </cell>
          <cell r="N426" t="str">
            <v>csi</v>
          </cell>
          <cell r="O426" t="str">
            <v>D[11]</v>
          </cell>
          <cell r="P426" t="str">
            <v>weim</v>
          </cell>
          <cell r="Q426" t="str">
            <v>WEIM_EB[3]</v>
          </cell>
          <cell r="R426" t="str">
            <v>gpt</v>
          </cell>
          <cell r="S426" t="str">
            <v>CMPOUT3</v>
          </cell>
          <cell r="T426" t="str">
            <v>gpio3</v>
          </cell>
          <cell r="U426" t="str">
            <v>GPIO[10]</v>
          </cell>
          <cell r="V426" t="str">
            <v>kitten</v>
          </cell>
          <cell r="W426" t="str">
            <v>TRACE[22]</v>
          </cell>
          <cell r="Y426" t="str">
            <v>src</v>
          </cell>
          <cell r="Z426" t="str">
            <v>BT_CFG[30]</v>
          </cell>
          <cell r="AA426" t="str">
            <v>~src.system_rst_b</v>
          </cell>
        </row>
        <row r="427">
          <cell r="J427" t="str">
            <v>lcdif1</v>
          </cell>
          <cell r="K427" t="str">
            <v>DAT[23]</v>
          </cell>
          <cell r="L427" t="str">
            <v>kpp</v>
          </cell>
          <cell r="M427" t="str">
            <v>ROW[7]</v>
          </cell>
          <cell r="N427" t="str">
            <v>csi</v>
          </cell>
          <cell r="O427" t="str">
            <v>D[10]</v>
          </cell>
          <cell r="P427" t="str">
            <v>weim</v>
          </cell>
          <cell r="Q427" t="str">
            <v>WEIM_EB[2]</v>
          </cell>
          <cell r="R427" t="str">
            <v>gpt</v>
          </cell>
          <cell r="S427" t="str">
            <v>CLKIN</v>
          </cell>
          <cell r="T427" t="str">
            <v>gpio3</v>
          </cell>
          <cell r="U427" t="str">
            <v>GPIO[11]</v>
          </cell>
          <cell r="V427" t="str">
            <v>kitten</v>
          </cell>
          <cell r="W427" t="str">
            <v>TRACE[23]</v>
          </cell>
          <cell r="Y427" t="str">
            <v>src</v>
          </cell>
          <cell r="Z427" t="str">
            <v>BT_CFG[31]</v>
          </cell>
          <cell r="AA427" t="str">
            <v>~src.system_rst_b</v>
          </cell>
        </row>
        <row r="429">
          <cell r="J429" t="str">
            <v>lcdif1</v>
          </cell>
          <cell r="K429" t="str">
            <v>ENABLE</v>
          </cell>
          <cell r="L429" t="str">
            <v>usdhc4</v>
          </cell>
          <cell r="M429" t="str">
            <v>DAT5</v>
          </cell>
          <cell r="N429" t="str">
            <v>lcdif1</v>
          </cell>
          <cell r="O429" t="str">
            <v>RD_E</v>
          </cell>
          <cell r="P429" t="str">
            <v>weim</v>
          </cell>
          <cell r="Q429" t="str">
            <v>WEIM_OE</v>
          </cell>
          <cell r="R429" t="str">
            <v>uart2</v>
          </cell>
          <cell r="S429" t="str">
            <v>RXD_MUX</v>
          </cell>
          <cell r="T429" t="str">
            <v>gpio2</v>
          </cell>
          <cell r="U429" t="str">
            <v>GPIO[16]</v>
          </cell>
          <cell r="V429" t="str">
            <v>ocotp_ctrl_wrapper</v>
          </cell>
          <cell r="W429" t="str">
            <v>FUSE_LATCHED</v>
          </cell>
          <cell r="X429" t="str">
            <v xml:space="preserve">sjc.sjc_gpucr3_reg[14] </v>
          </cell>
          <cell r="Y429" t="str">
            <v>tpsmp</v>
          </cell>
          <cell r="Z429" t="str">
            <v>HTRANS[1]</v>
          </cell>
          <cell r="AA429" t="str">
            <v xml:space="preserve">sjc.sjc_gpucr1_reg[11]  </v>
          </cell>
        </row>
        <row r="434">
          <cell r="J434" t="str">
            <v>lcdif1</v>
          </cell>
          <cell r="K434" t="str">
            <v>VSYNC</v>
          </cell>
          <cell r="L434" t="str">
            <v>usdhc4</v>
          </cell>
          <cell r="M434" t="str">
            <v>DAT7</v>
          </cell>
          <cell r="N434" t="str">
            <v>lcdif1</v>
          </cell>
          <cell r="O434" t="str">
            <v>RS</v>
          </cell>
          <cell r="P434" t="str">
            <v>weim</v>
          </cell>
          <cell r="Q434" t="str">
            <v>WEIM_CS[1]</v>
          </cell>
          <cell r="R434" t="str">
            <v>uart2</v>
          </cell>
          <cell r="S434" t="str">
            <v>RTS</v>
          </cell>
          <cell r="T434" t="str">
            <v>gpio2</v>
          </cell>
          <cell r="U434" t="str">
            <v>GPIO[18]</v>
          </cell>
          <cell r="V434" t="str">
            <v>kitten</v>
          </cell>
          <cell r="W434" t="str">
            <v>TRCTL</v>
          </cell>
          <cell r="Y434" t="str">
            <v>tpsmp</v>
          </cell>
          <cell r="Z434" t="str">
            <v>HDATA[17]</v>
          </cell>
          <cell r="AA434" t="str">
            <v xml:space="preserve">sjc.sjc_gpucr1_reg[11]  </v>
          </cell>
        </row>
        <row r="435">
          <cell r="J435" t="str">
            <v>lcdif1</v>
          </cell>
          <cell r="K435" t="str">
            <v>RESET</v>
          </cell>
          <cell r="L435" t="str">
            <v>weim</v>
          </cell>
          <cell r="M435" t="str">
            <v>WEIM_DTACK_B</v>
          </cell>
          <cell r="N435" t="str">
            <v>lcdif1</v>
          </cell>
          <cell r="O435" t="str">
            <v>BUSY</v>
          </cell>
          <cell r="P435" t="str">
            <v>weim</v>
          </cell>
          <cell r="Q435" t="str">
            <v>WEIM_WAIT</v>
          </cell>
          <cell r="R435" t="str">
            <v>uart2</v>
          </cell>
          <cell r="S435" t="str">
            <v>CTS</v>
          </cell>
          <cell r="T435" t="str">
            <v>gpio2</v>
          </cell>
          <cell r="U435" t="str">
            <v>GPIO[19]</v>
          </cell>
          <cell r="V435" t="str">
            <v>ccm</v>
          </cell>
          <cell r="W435" t="str">
            <v>PMIC_RDY</v>
          </cell>
          <cell r="Y435" t="str">
            <v>tpsmp</v>
          </cell>
          <cell r="Z435" t="str">
            <v>HDATA_DIR</v>
          </cell>
          <cell r="AA435" t="str">
            <v xml:space="preserve">sjc.sjc_gpucr1_reg[11]  </v>
          </cell>
        </row>
        <row r="437">
          <cell r="J437" t="str">
            <v>lcdif1</v>
          </cell>
          <cell r="K437" t="str">
            <v>HSYNC</v>
          </cell>
          <cell r="L437" t="str">
            <v>usdhc4</v>
          </cell>
          <cell r="M437" t="str">
            <v>DAT6</v>
          </cell>
          <cell r="N437" t="str">
            <v>lcdif1</v>
          </cell>
          <cell r="O437" t="str">
            <v>CS</v>
          </cell>
          <cell r="P437" t="str">
            <v>weim</v>
          </cell>
          <cell r="Q437" t="str">
            <v>WEIM_CS[0]</v>
          </cell>
          <cell r="R437" t="str">
            <v>uart2</v>
          </cell>
          <cell r="S437" t="str">
            <v>TXD_MUX</v>
          </cell>
          <cell r="T437" t="str">
            <v>gpio2</v>
          </cell>
          <cell r="U437" t="str">
            <v>GPIO[17]</v>
          </cell>
          <cell r="V437" t="str">
            <v>kitten</v>
          </cell>
          <cell r="W437" t="str">
            <v>TRCLK</v>
          </cell>
          <cell r="Y437" t="str">
            <v>tpsmp</v>
          </cell>
          <cell r="Z437" t="str">
            <v>HDATA[16]</v>
          </cell>
          <cell r="AA437" t="str">
            <v xml:space="preserve">sjc.sjc_gpucr1_reg[11]  </v>
          </cell>
        </row>
        <row r="439">
          <cell r="J439" t="str">
            <v>audmux</v>
          </cell>
          <cell r="K439" t="str">
            <v>AUD3_TXD</v>
          </cell>
          <cell r="L439" t="str">
            <v>ecspi3</v>
          </cell>
          <cell r="M439" t="str">
            <v>SCLK</v>
          </cell>
          <cell r="N439" t="str">
            <v>uart4</v>
          </cell>
          <cell r="O439" t="str">
            <v>CTS</v>
          </cell>
          <cell r="P439" t="str">
            <v>enet1</v>
          </cell>
          <cell r="Q439" t="str">
            <v>TDATA[0]</v>
          </cell>
          <cell r="R439" t="str">
            <v>usdhc4</v>
          </cell>
          <cell r="S439" t="str">
            <v>LCTL</v>
          </cell>
          <cell r="T439" t="str">
            <v>gpio1</v>
          </cell>
          <cell r="U439" t="str">
            <v>GPIO[5]</v>
          </cell>
          <cell r="V439" t="str">
            <v>anatop</v>
          </cell>
          <cell r="W439" t="str">
            <v>ANATOP_TESTI[1]</v>
          </cell>
          <cell r="X439" t="str">
            <v>sjc.sjc_gpucr1_reg[23]</v>
          </cell>
          <cell r="Y439" t="str">
            <v>tpsmp</v>
          </cell>
          <cell r="Z439" t="str">
            <v>HDATA[26]</v>
          </cell>
          <cell r="AA439" t="str">
            <v xml:space="preserve">sjc.sjc_gpucr1_reg[11]  </v>
          </cell>
        </row>
        <row r="441">
          <cell r="J441" t="str">
            <v>audmux</v>
          </cell>
          <cell r="K441" t="str">
            <v>AUD3_RXC</v>
          </cell>
          <cell r="L441" t="str">
            <v>i2c1</v>
          </cell>
          <cell r="M441" t="str">
            <v>SDA</v>
          </cell>
          <cell r="N441" t="str">
            <v>uart3</v>
          </cell>
          <cell r="O441" t="str">
            <v>TXD_MUX</v>
          </cell>
          <cell r="P441" t="str">
            <v>enet1</v>
          </cell>
          <cell r="Q441" t="str">
            <v>TX_CLK</v>
          </cell>
          <cell r="R441" t="str">
            <v>i2c3</v>
          </cell>
          <cell r="S441" t="str">
            <v>SDA</v>
          </cell>
          <cell r="T441" t="str">
            <v>gpio1</v>
          </cell>
          <cell r="U441" t="str">
            <v>GPIO[1]</v>
          </cell>
          <cell r="V441" t="str">
            <v>ecspi3</v>
          </cell>
          <cell r="W441" t="str">
            <v>SS1</v>
          </cell>
          <cell r="Y441" t="str">
            <v>pl301_sim_mx6sl_per1</v>
          </cell>
          <cell r="Z441" t="str">
            <v>HREADYOUT</v>
          </cell>
          <cell r="AA441" t="str">
            <v xml:space="preserve">sjc.sjc_gpucr1_reg[11]  </v>
          </cell>
        </row>
        <row r="442">
          <cell r="J442" t="str">
            <v>audmux</v>
          </cell>
          <cell r="K442" t="str">
            <v>AUD3_RXD</v>
          </cell>
          <cell r="L442" t="str">
            <v>ecspi3</v>
          </cell>
          <cell r="M442" t="str">
            <v>MOSI</v>
          </cell>
          <cell r="N442" t="str">
            <v>uart4</v>
          </cell>
          <cell r="O442" t="str">
            <v>RXD_MUX</v>
          </cell>
          <cell r="P442" t="str">
            <v>enet1</v>
          </cell>
          <cell r="Q442" t="str">
            <v>RX_ER</v>
          </cell>
          <cell r="R442" t="str">
            <v>usdhc1</v>
          </cell>
          <cell r="S442" t="str">
            <v>LCTL</v>
          </cell>
          <cell r="T442" t="str">
            <v>gpio1</v>
          </cell>
          <cell r="U442" t="str">
            <v>GPIO[2]</v>
          </cell>
          <cell r="V442" t="str">
            <v>src</v>
          </cell>
          <cell r="W442" t="str">
            <v>INT_BOOT</v>
          </cell>
          <cell r="X442" t="str">
            <v>~src.system_rst_b</v>
          </cell>
          <cell r="Y442" t="str">
            <v>pl301_sim_mx6sl_per1</v>
          </cell>
          <cell r="Z442" t="str">
            <v>HRESP</v>
          </cell>
          <cell r="AA442" t="str">
            <v xml:space="preserve">sjc.sjc_gpucr1_reg[11]  </v>
          </cell>
        </row>
        <row r="449">
          <cell r="J449" t="str">
            <v>audmux</v>
          </cell>
          <cell r="K449" t="str">
            <v>AUD3_RXFS</v>
          </cell>
          <cell r="L449" t="str">
            <v>i2c1</v>
          </cell>
          <cell r="M449" t="str">
            <v>SCL</v>
          </cell>
          <cell r="N449" t="str">
            <v>uart3</v>
          </cell>
          <cell r="O449" t="str">
            <v>RXD_MUX</v>
          </cell>
          <cell r="P449" t="str">
            <v>enet1</v>
          </cell>
          <cell r="Q449" t="str">
            <v>MDIO</v>
          </cell>
          <cell r="R449" t="str">
            <v>i2c3</v>
          </cell>
          <cell r="S449" t="str">
            <v>SCL</v>
          </cell>
          <cell r="T449" t="str">
            <v>gpio1</v>
          </cell>
          <cell r="U449" t="str">
            <v>GPIO[0]</v>
          </cell>
          <cell r="V449" t="str">
            <v>ecspi3</v>
          </cell>
          <cell r="W449" t="str">
            <v>SS0</v>
          </cell>
          <cell r="Y449" t="str">
            <v>pl301_sim_mx6sl_per1</v>
          </cell>
          <cell r="Z449" t="str">
            <v>HPROT[1]</v>
          </cell>
          <cell r="AA449" t="str">
            <v xml:space="preserve">sjc.sjc_gpucr1_reg[11]  </v>
          </cell>
        </row>
        <row r="452">
          <cell r="J452" t="str">
            <v>audmux</v>
          </cell>
          <cell r="K452" t="str">
            <v>AUD3_TXFS</v>
          </cell>
          <cell r="L452" t="str">
            <v>pwm3</v>
          </cell>
          <cell r="M452" t="str">
            <v>PWMO</v>
          </cell>
          <cell r="N452" t="str">
            <v>uart4</v>
          </cell>
          <cell r="O452" t="str">
            <v>RTS</v>
          </cell>
          <cell r="P452" t="str">
            <v>enet1</v>
          </cell>
          <cell r="Q452" t="str">
            <v>RDATA[1]</v>
          </cell>
          <cell r="R452" t="str">
            <v>usdhc3</v>
          </cell>
          <cell r="S452" t="str">
            <v>LCTL</v>
          </cell>
          <cell r="T452" t="str">
            <v>gpio1</v>
          </cell>
          <cell r="U452" t="str">
            <v>GPIO[4]</v>
          </cell>
          <cell r="V452" t="str">
            <v>anatop</v>
          </cell>
          <cell r="W452" t="str">
            <v>ANATOP_TESTI[0]</v>
          </cell>
          <cell r="X452" t="str">
            <v>sjc.sjc_gpucr1_reg[23]</v>
          </cell>
          <cell r="Y452" t="str">
            <v>tpsmp</v>
          </cell>
          <cell r="Z452" t="str">
            <v>HDATA[25]</v>
          </cell>
          <cell r="AA452" t="str">
            <v xml:space="preserve">sjc.sjc_gpucr1_reg[11]  </v>
          </cell>
        </row>
        <row r="454">
          <cell r="J454" t="str">
            <v>audmux</v>
          </cell>
          <cell r="K454" t="str">
            <v>AUD3_TXC</v>
          </cell>
          <cell r="L454" t="str">
            <v>ecspi3</v>
          </cell>
          <cell r="M454" t="str">
            <v>MISO</v>
          </cell>
          <cell r="N454" t="str">
            <v>uart4</v>
          </cell>
          <cell r="O454" t="str">
            <v>TXD_MUX</v>
          </cell>
          <cell r="R454" t="str">
            <v>usdhc2</v>
          </cell>
          <cell r="S454" t="str">
            <v>LCTL</v>
          </cell>
          <cell r="T454" t="str">
            <v>gpio1</v>
          </cell>
          <cell r="U454" t="str">
            <v>GPIO[3]</v>
          </cell>
          <cell r="V454" t="str">
            <v>src</v>
          </cell>
          <cell r="W454" t="str">
            <v>SYSTEM_RST</v>
          </cell>
          <cell r="X454" t="str">
            <v xml:space="preserve">sjc.sjc_gpucr3_reg[14] </v>
          </cell>
          <cell r="Y454" t="str">
            <v>tpsmp</v>
          </cell>
          <cell r="Z454" t="str">
            <v>HDATA[24]</v>
          </cell>
          <cell r="AA454" t="str">
            <v xml:space="preserve">sjc.sjc_gpucr1_reg[11]  </v>
          </cell>
        </row>
        <row r="465">
          <cell r="J465" t="str">
            <v>audmux</v>
          </cell>
          <cell r="K465" t="str">
            <v>AUDIO_CLK_OUT</v>
          </cell>
          <cell r="L465" t="str">
            <v>pwm4</v>
          </cell>
          <cell r="M465" t="str">
            <v>PWMO</v>
          </cell>
          <cell r="N465" t="str">
            <v>ecspi3</v>
          </cell>
          <cell r="O465" t="str">
            <v>RDY</v>
          </cell>
          <cell r="P465" t="str">
            <v>enet1</v>
          </cell>
          <cell r="Q465" t="str">
            <v>MDC</v>
          </cell>
          <cell r="R465" t="str">
            <v>wdog2</v>
          </cell>
          <cell r="S465" t="str">
            <v>WDOG_RST_B_DEB</v>
          </cell>
          <cell r="T465" t="str">
            <v>gpio1</v>
          </cell>
          <cell r="U465" t="str">
            <v>GPIO[6]</v>
          </cell>
          <cell r="V465" t="str">
            <v>spdif</v>
          </cell>
          <cell r="W465" t="str">
            <v>SPDIF_EXT_CLK</v>
          </cell>
          <cell r="Y465" t="str">
            <v>tpsmp</v>
          </cell>
          <cell r="Z465" t="str">
            <v>HDATA[27]</v>
          </cell>
          <cell r="AA465" t="str">
            <v xml:space="preserve">sjc.sjc_gpucr1_reg[11]  </v>
          </cell>
        </row>
        <row r="468">
          <cell r="J468" t="str">
            <v>kpp</v>
          </cell>
          <cell r="K468" t="str">
            <v>COL[0]</v>
          </cell>
          <cell r="L468" t="str">
            <v>i2c2</v>
          </cell>
          <cell r="M468" t="str">
            <v>SCL</v>
          </cell>
          <cell r="N468" t="str">
            <v>lcdif1</v>
          </cell>
          <cell r="O468" t="str">
            <v>DAT[0]</v>
          </cell>
          <cell r="P468" t="str">
            <v>weim</v>
          </cell>
          <cell r="Q468" t="str">
            <v>WEIM_DA_A[0]</v>
          </cell>
          <cell r="R468" t="str">
            <v>usdhc1</v>
          </cell>
          <cell r="S468" t="str">
            <v>CD</v>
          </cell>
          <cell r="T468" t="str">
            <v>gpio3</v>
          </cell>
          <cell r="U468" t="str">
            <v>GPIO[24]</v>
          </cell>
          <cell r="Y468" t="str">
            <v>tpsmp</v>
          </cell>
          <cell r="Z468" t="str">
            <v>HDATA[0]</v>
          </cell>
          <cell r="AA468" t="str">
            <v xml:space="preserve">sjc.sjc_gpucr1_reg[11]  </v>
          </cell>
        </row>
        <row r="469">
          <cell r="J469" t="str">
            <v>kpp</v>
          </cell>
          <cell r="K469" t="str">
            <v>COL[1]</v>
          </cell>
          <cell r="L469" t="str">
            <v>ecspi4</v>
          </cell>
          <cell r="M469" t="str">
            <v>MOSI</v>
          </cell>
          <cell r="N469" t="str">
            <v>lcdif1</v>
          </cell>
          <cell r="O469" t="str">
            <v>DAT[2]</v>
          </cell>
          <cell r="P469" t="str">
            <v>weim</v>
          </cell>
          <cell r="Q469" t="str">
            <v>WEIM_DA_A[2]</v>
          </cell>
          <cell r="R469" t="str">
            <v>usdhc3</v>
          </cell>
          <cell r="S469" t="str">
            <v>DAT4</v>
          </cell>
          <cell r="T469" t="str">
            <v>gpio3</v>
          </cell>
          <cell r="U469" t="str">
            <v>GPIO[26]</v>
          </cell>
          <cell r="Y469" t="str">
            <v>tpsmp</v>
          </cell>
          <cell r="Z469" t="str">
            <v>HDATA[2]</v>
          </cell>
          <cell r="AA469" t="str">
            <v xml:space="preserve">sjc.sjc_gpucr1_reg[11]  </v>
          </cell>
        </row>
        <row r="470">
          <cell r="J470" t="str">
            <v>kpp</v>
          </cell>
          <cell r="K470" t="str">
            <v>COL[2]</v>
          </cell>
          <cell r="L470" t="str">
            <v>ecspi4</v>
          </cell>
          <cell r="M470" t="str">
            <v>SS0</v>
          </cell>
          <cell r="N470" t="str">
            <v>lcdif1</v>
          </cell>
          <cell r="O470" t="str">
            <v>DAT[4]</v>
          </cell>
          <cell r="P470" t="str">
            <v>weim</v>
          </cell>
          <cell r="Q470" t="str">
            <v>WEIM_DA_A[4]</v>
          </cell>
          <cell r="R470" t="str">
            <v>usdhc3</v>
          </cell>
          <cell r="S470" t="str">
            <v>DAT6</v>
          </cell>
          <cell r="T470" t="str">
            <v>gpio3</v>
          </cell>
          <cell r="U470" t="str">
            <v>GPIO[28]</v>
          </cell>
          <cell r="Y470" t="str">
            <v>tpsmp</v>
          </cell>
          <cell r="Z470" t="str">
            <v>HDATA[4]</v>
          </cell>
          <cell r="AA470" t="str">
            <v xml:space="preserve">sjc.sjc_gpucr1_reg[11]  </v>
          </cell>
        </row>
        <row r="471">
          <cell r="J471" t="str">
            <v>kpp</v>
          </cell>
          <cell r="K471" t="str">
            <v>COL[3]</v>
          </cell>
          <cell r="L471" t="str">
            <v>audmux</v>
          </cell>
          <cell r="M471" t="str">
            <v>AUD6_RXFS</v>
          </cell>
          <cell r="N471" t="str">
            <v>lcdif1</v>
          </cell>
          <cell r="O471" t="str">
            <v>DAT[6]</v>
          </cell>
          <cell r="P471" t="str">
            <v>weim</v>
          </cell>
          <cell r="Q471" t="str">
            <v>WEIM_DA_A[6]</v>
          </cell>
          <cell r="R471" t="str">
            <v>usdhc4</v>
          </cell>
          <cell r="S471" t="str">
            <v>DAT6</v>
          </cell>
          <cell r="T471" t="str">
            <v>gpio3</v>
          </cell>
          <cell r="U471" t="str">
            <v>GPIO[30]</v>
          </cell>
          <cell r="V471" t="str">
            <v>usdhc1</v>
          </cell>
          <cell r="W471" t="str">
            <v>RST</v>
          </cell>
          <cell r="Y471" t="str">
            <v>tpsmp</v>
          </cell>
          <cell r="Z471" t="str">
            <v>HDATA[6]</v>
          </cell>
          <cell r="AA471" t="str">
            <v xml:space="preserve">sjc.sjc_gpucr1_reg[11]  </v>
          </cell>
        </row>
        <row r="472">
          <cell r="J472" t="str">
            <v>kpp</v>
          </cell>
          <cell r="K472" t="str">
            <v>COL[4]</v>
          </cell>
          <cell r="L472" t="str">
            <v>audmux</v>
          </cell>
          <cell r="M472" t="str">
            <v>AUD6_RXD</v>
          </cell>
          <cell r="N472" t="str">
            <v>lcdif1</v>
          </cell>
          <cell r="O472" t="str">
            <v>DAT[8]</v>
          </cell>
          <cell r="P472" t="str">
            <v>weim</v>
          </cell>
          <cell r="Q472" t="str">
            <v>WEIM_DA_A[8]</v>
          </cell>
          <cell r="R472" t="str">
            <v>usdhc4</v>
          </cell>
          <cell r="S472" t="str">
            <v>CLK</v>
          </cell>
          <cell r="T472" t="str">
            <v>gpio4</v>
          </cell>
          <cell r="U472" t="str">
            <v>GPIO[0]</v>
          </cell>
          <cell r="V472" t="str">
            <v>usb</v>
          </cell>
          <cell r="W472" t="str">
            <v>USBOTG1_PWR</v>
          </cell>
          <cell r="Y472" t="str">
            <v>tpsmp</v>
          </cell>
          <cell r="Z472" t="str">
            <v>HDATA[8]</v>
          </cell>
          <cell r="AA472" t="str">
            <v xml:space="preserve">sjc.sjc_gpucr1_reg[11]  </v>
          </cell>
        </row>
        <row r="474">
          <cell r="J474" t="str">
            <v>kpp</v>
          </cell>
          <cell r="K474" t="str">
            <v>ROW[0]</v>
          </cell>
          <cell r="L474" t="str">
            <v>i2c2</v>
          </cell>
          <cell r="M474" t="str">
            <v>SDA</v>
          </cell>
          <cell r="N474" t="str">
            <v>lcdif1</v>
          </cell>
          <cell r="O474" t="str">
            <v>DAT[1]</v>
          </cell>
          <cell r="P474" t="str">
            <v>weim</v>
          </cell>
          <cell r="Q474" t="str">
            <v>WEIM_DA_A[1]</v>
          </cell>
          <cell r="R474" t="str">
            <v>usdhc1</v>
          </cell>
          <cell r="S474" t="str">
            <v>WP</v>
          </cell>
          <cell r="T474" t="str">
            <v>gpio3</v>
          </cell>
          <cell r="U474" t="str">
            <v>GPIO[25]</v>
          </cell>
          <cell r="Y474" t="str">
            <v>tpsmp</v>
          </cell>
          <cell r="Z474" t="str">
            <v>HDATA[1]</v>
          </cell>
          <cell r="AA474" t="str">
            <v xml:space="preserve">sjc.sjc_gpucr1_reg[11]  </v>
          </cell>
        </row>
        <row r="475">
          <cell r="J475" t="str">
            <v>kpp</v>
          </cell>
          <cell r="K475" t="str">
            <v>ROW[1]</v>
          </cell>
          <cell r="L475" t="str">
            <v>ecspi4</v>
          </cell>
          <cell r="M475" t="str">
            <v>MISO</v>
          </cell>
          <cell r="N475" t="str">
            <v>lcdif1</v>
          </cell>
          <cell r="O475" t="str">
            <v>DAT[3]</v>
          </cell>
          <cell r="P475" t="str">
            <v>weim</v>
          </cell>
          <cell r="Q475" t="str">
            <v>WEIM_DA_A[3]</v>
          </cell>
          <cell r="R475" t="str">
            <v>usdhc3</v>
          </cell>
          <cell r="S475" t="str">
            <v>DAT5</v>
          </cell>
          <cell r="T475" t="str">
            <v>gpio3</v>
          </cell>
          <cell r="U475" t="str">
            <v>GPIO[27]</v>
          </cell>
          <cell r="Y475" t="str">
            <v>tpsmp</v>
          </cell>
          <cell r="Z475" t="str">
            <v>HDATA[3]</v>
          </cell>
          <cell r="AA475" t="str">
            <v xml:space="preserve">sjc.sjc_gpucr1_reg[11]  </v>
          </cell>
        </row>
        <row r="476">
          <cell r="J476" t="str">
            <v>kpp</v>
          </cell>
          <cell r="K476" t="str">
            <v>ROW[2]</v>
          </cell>
          <cell r="L476" t="str">
            <v>ecspi4</v>
          </cell>
          <cell r="M476" t="str">
            <v>SCLK</v>
          </cell>
          <cell r="N476" t="str">
            <v>lcdif1</v>
          </cell>
          <cell r="O476" t="str">
            <v>DAT[5]</v>
          </cell>
          <cell r="P476" t="str">
            <v>weim</v>
          </cell>
          <cell r="Q476" t="str">
            <v>WEIM_DA_A[5]</v>
          </cell>
          <cell r="R476" t="str">
            <v>usdhc3</v>
          </cell>
          <cell r="S476" t="str">
            <v>DAT7</v>
          </cell>
          <cell r="T476" t="str">
            <v>gpio3</v>
          </cell>
          <cell r="U476" t="str">
            <v>GPIO[29]</v>
          </cell>
          <cell r="Y476" t="str">
            <v>tpsmp</v>
          </cell>
          <cell r="Z476" t="str">
            <v>HDATA[5]</v>
          </cell>
          <cell r="AA476" t="str">
            <v xml:space="preserve">sjc.sjc_gpucr1_reg[11]  </v>
          </cell>
        </row>
        <row r="477">
          <cell r="J477" t="str">
            <v>kpp</v>
          </cell>
          <cell r="K477" t="str">
            <v>ROW[3]</v>
          </cell>
          <cell r="L477" t="str">
            <v>audmux</v>
          </cell>
          <cell r="M477" t="str">
            <v>AUD6_RXC</v>
          </cell>
          <cell r="N477" t="str">
            <v>lcdif1</v>
          </cell>
          <cell r="O477" t="str">
            <v>DAT[7]</v>
          </cell>
          <cell r="P477" t="str">
            <v>weim</v>
          </cell>
          <cell r="Q477" t="str">
            <v>WEIM_DA_A[7]</v>
          </cell>
          <cell r="R477" t="str">
            <v>usdhc4</v>
          </cell>
          <cell r="S477" t="str">
            <v>DAT7</v>
          </cell>
          <cell r="T477" t="str">
            <v>gpio3</v>
          </cell>
          <cell r="U477" t="str">
            <v>GPIO[31]</v>
          </cell>
          <cell r="V477" t="str">
            <v>usdhc1</v>
          </cell>
          <cell r="W477" t="str">
            <v>VSELECT</v>
          </cell>
          <cell r="Y477" t="str">
            <v>tpsmp</v>
          </cell>
          <cell r="Z477" t="str">
            <v>HDATA[7]</v>
          </cell>
          <cell r="AA477" t="str">
            <v xml:space="preserve">sjc.sjc_gpucr1_reg[11]  </v>
          </cell>
        </row>
        <row r="478">
          <cell r="J478" t="str">
            <v>kpp</v>
          </cell>
          <cell r="K478" t="str">
            <v>ROW[4]</v>
          </cell>
          <cell r="L478" t="str">
            <v>audmux</v>
          </cell>
          <cell r="M478" t="str">
            <v>AUD6_TXC</v>
          </cell>
          <cell r="N478" t="str">
            <v>lcdif1</v>
          </cell>
          <cell r="O478" t="str">
            <v>DAT[9]</v>
          </cell>
          <cell r="P478" t="str">
            <v>weim</v>
          </cell>
          <cell r="Q478" t="str">
            <v>WEIM_DA_A[9]</v>
          </cell>
          <cell r="R478" t="str">
            <v>usdhc4</v>
          </cell>
          <cell r="S478" t="str">
            <v>CMD</v>
          </cell>
          <cell r="T478" t="str">
            <v>gpio4</v>
          </cell>
          <cell r="U478" t="str">
            <v>GPIO[1]</v>
          </cell>
          <cell r="V478" t="str">
            <v>usb</v>
          </cell>
          <cell r="W478" t="str">
            <v>USBOTG1_OC</v>
          </cell>
          <cell r="Y478" t="str">
            <v>tpsmp</v>
          </cell>
          <cell r="Z478" t="str">
            <v>HDATA[9]</v>
          </cell>
          <cell r="AA478" t="str">
            <v xml:space="preserve">sjc.sjc_gpucr1_reg[11]  </v>
          </cell>
        </row>
        <row r="481">
          <cell r="J481" t="str">
            <v>kpp</v>
          </cell>
          <cell r="K481" t="str">
            <v>COL[5]</v>
          </cell>
          <cell r="L481" t="str">
            <v>audmux</v>
          </cell>
          <cell r="M481" t="str">
            <v>AUD6_TXFS</v>
          </cell>
          <cell r="N481" t="str">
            <v>lcdif1</v>
          </cell>
          <cell r="O481" t="str">
            <v>DAT[10]</v>
          </cell>
          <cell r="P481" t="str">
            <v>weim</v>
          </cell>
          <cell r="Q481" t="str">
            <v>WEIM_DA_A[10]</v>
          </cell>
          <cell r="R481" t="str">
            <v>usdhc4</v>
          </cell>
          <cell r="S481" t="str">
            <v>DAT0</v>
          </cell>
          <cell r="T481" t="str">
            <v>gpio4</v>
          </cell>
          <cell r="U481" t="str">
            <v>GPIO[2]</v>
          </cell>
          <cell r="V481" t="str">
            <v>usb</v>
          </cell>
          <cell r="W481" t="str">
            <v>USBOTG2_PWR</v>
          </cell>
          <cell r="Y481" t="str">
            <v>tpsmp</v>
          </cell>
          <cell r="Z481" t="str">
            <v>HDATA[10]</v>
          </cell>
          <cell r="AA481" t="str">
            <v xml:space="preserve">sjc.sjc_gpucr1_reg[11]  </v>
          </cell>
        </row>
        <row r="482">
          <cell r="J482" t="str">
            <v>kpp</v>
          </cell>
          <cell r="K482" t="str">
            <v>ROW[5]</v>
          </cell>
          <cell r="L482" t="str">
            <v>audmux</v>
          </cell>
          <cell r="M482" t="str">
            <v>AUD6_TXD</v>
          </cell>
          <cell r="N482" t="str">
            <v>lcdif1</v>
          </cell>
          <cell r="O482" t="str">
            <v>DAT[11]</v>
          </cell>
          <cell r="P482" t="str">
            <v>weim</v>
          </cell>
          <cell r="Q482" t="str">
            <v>WEIM_DA_A[11]</v>
          </cell>
          <cell r="R482" t="str">
            <v>usdhc4</v>
          </cell>
          <cell r="S482" t="str">
            <v>DAT1</v>
          </cell>
          <cell r="T482" t="str">
            <v>gpio4</v>
          </cell>
          <cell r="U482" t="str">
            <v>GPIO[3]</v>
          </cell>
          <cell r="V482" t="str">
            <v>usb</v>
          </cell>
          <cell r="W482" t="str">
            <v>USBOTG2_OC</v>
          </cell>
          <cell r="Y482" t="str">
            <v>tpsmp</v>
          </cell>
          <cell r="Z482" t="str">
            <v>HDATA[11]</v>
          </cell>
          <cell r="AA482" t="str">
            <v xml:space="preserve">sjc.sjc_gpucr1_reg[11]  </v>
          </cell>
        </row>
        <row r="484">
          <cell r="J484" t="str">
            <v>kpp</v>
          </cell>
          <cell r="K484" t="str">
            <v>ROW[6]</v>
          </cell>
          <cell r="L484" t="str">
            <v>uart4</v>
          </cell>
          <cell r="M484" t="str">
            <v>TXD_MUX</v>
          </cell>
          <cell r="N484" t="str">
            <v>lcdif1</v>
          </cell>
          <cell r="O484" t="str">
            <v>DAT[13]</v>
          </cell>
          <cell r="P484" t="str">
            <v>weim</v>
          </cell>
          <cell r="Q484" t="str">
            <v>WEIM_DA_A[13]</v>
          </cell>
          <cell r="R484" t="str">
            <v>usdhc4</v>
          </cell>
          <cell r="S484" t="str">
            <v>DAT3</v>
          </cell>
          <cell r="T484" t="str">
            <v>gpio4</v>
          </cell>
          <cell r="U484" t="str">
            <v>GPIO[5]</v>
          </cell>
          <cell r="V484" t="str">
            <v>usdhc3</v>
          </cell>
          <cell r="W484" t="str">
            <v>VSELECT</v>
          </cell>
          <cell r="Y484" t="str">
            <v>tpsmp</v>
          </cell>
          <cell r="Z484" t="str">
            <v>HDATA[13]</v>
          </cell>
          <cell r="AA484" t="str">
            <v xml:space="preserve">sjc.sjc_gpucr1_reg[11]  </v>
          </cell>
        </row>
        <row r="486">
          <cell r="J486" t="str">
            <v>kpp</v>
          </cell>
          <cell r="K486" t="str">
            <v>COL[6]</v>
          </cell>
          <cell r="L486" t="str">
            <v>uart4</v>
          </cell>
          <cell r="M486" t="str">
            <v>RXD_MUX</v>
          </cell>
          <cell r="N486" t="str">
            <v>lcdif1</v>
          </cell>
          <cell r="O486" t="str">
            <v>DAT[12]</v>
          </cell>
          <cell r="P486" t="str">
            <v>weim</v>
          </cell>
          <cell r="Q486" t="str">
            <v>WEIM_DA_A[12]</v>
          </cell>
          <cell r="R486" t="str">
            <v>usdhc4</v>
          </cell>
          <cell r="S486" t="str">
            <v>DAT2</v>
          </cell>
          <cell r="T486" t="str">
            <v>gpio4</v>
          </cell>
          <cell r="U486" t="str">
            <v>GPIO[4]</v>
          </cell>
          <cell r="V486" t="str">
            <v>usdhc3</v>
          </cell>
          <cell r="W486" t="str">
            <v>RST</v>
          </cell>
          <cell r="Y486" t="str">
            <v>tpsmp</v>
          </cell>
          <cell r="Z486" t="str">
            <v>HDATA[12]</v>
          </cell>
          <cell r="AA486" t="str">
            <v xml:space="preserve">sjc.sjc_gpucr1_reg[11]  </v>
          </cell>
        </row>
        <row r="488">
          <cell r="J488" t="str">
            <v>kpp</v>
          </cell>
          <cell r="K488" t="str">
            <v>COL[7]</v>
          </cell>
          <cell r="L488" t="str">
            <v>uart4</v>
          </cell>
          <cell r="M488" t="str">
            <v>RTS</v>
          </cell>
          <cell r="N488" t="str">
            <v>lcdif1</v>
          </cell>
          <cell r="O488" t="str">
            <v>DAT[14]</v>
          </cell>
          <cell r="P488" t="str">
            <v>weim</v>
          </cell>
          <cell r="Q488" t="str">
            <v>WEIM_DA_A[14]</v>
          </cell>
          <cell r="R488" t="str">
            <v>usdhc4</v>
          </cell>
          <cell r="S488" t="str">
            <v>DAT4</v>
          </cell>
          <cell r="T488" t="str">
            <v>gpio4</v>
          </cell>
          <cell r="U488" t="str">
            <v>GPIO[6]</v>
          </cell>
          <cell r="V488" t="str">
            <v>usdhc1</v>
          </cell>
          <cell r="W488" t="str">
            <v>WP</v>
          </cell>
          <cell r="Y488" t="str">
            <v>tpsmp</v>
          </cell>
          <cell r="Z488" t="str">
            <v>HDATA[14]</v>
          </cell>
          <cell r="AA488" t="str">
            <v xml:space="preserve">sjc.sjc_gpucr1_reg[11]  </v>
          </cell>
        </row>
        <row r="500">
          <cell r="J500" t="str">
            <v>kpp</v>
          </cell>
          <cell r="K500" t="str">
            <v>ROW[7]</v>
          </cell>
          <cell r="L500" t="str">
            <v>uart4</v>
          </cell>
          <cell r="M500" t="str">
            <v>CTS</v>
          </cell>
          <cell r="N500" t="str">
            <v>lcdif1</v>
          </cell>
          <cell r="O500" t="str">
            <v>DAT[15]</v>
          </cell>
          <cell r="P500" t="str">
            <v>weim</v>
          </cell>
          <cell r="Q500" t="str">
            <v>WEIM_DA_A[15]</v>
          </cell>
          <cell r="R500" t="str">
            <v>usdhc4</v>
          </cell>
          <cell r="S500" t="str">
            <v>DAT5</v>
          </cell>
          <cell r="T500" t="str">
            <v>gpio4</v>
          </cell>
          <cell r="U500" t="str">
            <v>GPIO[7]</v>
          </cell>
          <cell r="V500" t="str">
            <v>usdhc1</v>
          </cell>
          <cell r="W500" t="str">
            <v>CD</v>
          </cell>
          <cell r="Y500" t="str">
            <v>tpsmp</v>
          </cell>
          <cell r="Z500" t="str">
            <v>HDATA[15]</v>
          </cell>
          <cell r="AA500" t="str">
            <v xml:space="preserve">sjc.sjc_gpucr1_reg[11]  </v>
          </cell>
        </row>
        <row r="501">
          <cell r="J501" t="str">
            <v>usdhc1</v>
          </cell>
          <cell r="K501" t="str">
            <v>DAT2</v>
          </cell>
          <cell r="L501" t="str">
            <v>enet1</v>
          </cell>
          <cell r="M501" t="str">
            <v>RDATA[1]</v>
          </cell>
          <cell r="N501" t="str">
            <v>kpp</v>
          </cell>
          <cell r="O501" t="str">
            <v>COL[2]</v>
          </cell>
          <cell r="T501" t="str">
            <v>gpio5</v>
          </cell>
          <cell r="U501" t="str">
            <v>GPIO[13]</v>
          </cell>
          <cell r="V501" t="str">
            <v>anatop</v>
          </cell>
          <cell r="W501" t="str">
            <v>ANATOP_TESTO[6]</v>
          </cell>
          <cell r="X501" t="str">
            <v>sjc.sjc_gpucr1_reg[23]</v>
          </cell>
          <cell r="Y501" t="str">
            <v>pl301_sim_mx6sl_per1</v>
          </cell>
          <cell r="Z501" t="str">
            <v>HADDR[29]</v>
          </cell>
          <cell r="AA501" t="str">
            <v>sjc.sjc_gpucr1_reg[11]</v>
          </cell>
        </row>
        <row r="502">
          <cell r="J502" t="str">
            <v>usdhc1</v>
          </cell>
          <cell r="K502" t="str">
            <v>DAT0</v>
          </cell>
          <cell r="L502" t="str">
            <v>enet1</v>
          </cell>
          <cell r="M502" t="str">
            <v>RX_ER</v>
          </cell>
          <cell r="N502" t="str">
            <v>kpp</v>
          </cell>
          <cell r="O502" t="str">
            <v>COL[1]</v>
          </cell>
          <cell r="T502" t="str">
            <v>gpio5</v>
          </cell>
          <cell r="U502" t="str">
            <v>GPIO[11]</v>
          </cell>
          <cell r="V502" t="str">
            <v>anatop</v>
          </cell>
          <cell r="W502" t="str">
            <v>ANATOP_TESTO[4]</v>
          </cell>
          <cell r="X502" t="str">
            <v>sjc.sjc_gpucr1_reg[23]</v>
          </cell>
          <cell r="Y502" t="str">
            <v>pl301_sim_mx6sl_per1</v>
          </cell>
          <cell r="Z502" t="str">
            <v>HADDR[27]</v>
          </cell>
          <cell r="AA502" t="str">
            <v>sjc.sjc_gpucr1_reg[11]</v>
          </cell>
        </row>
        <row r="503">
          <cell r="J503" t="str">
            <v>usdhc1</v>
          </cell>
          <cell r="K503" t="str">
            <v>DAT3</v>
          </cell>
          <cell r="L503" t="str">
            <v>enet1</v>
          </cell>
          <cell r="M503" t="str">
            <v>TDATA[0]</v>
          </cell>
          <cell r="N503" t="str">
            <v>kpp</v>
          </cell>
          <cell r="O503" t="str">
            <v>ROW[2]</v>
          </cell>
          <cell r="T503" t="str">
            <v>gpio5</v>
          </cell>
          <cell r="U503" t="str">
            <v>GPIO[6]</v>
          </cell>
          <cell r="V503" t="str">
            <v>anatop</v>
          </cell>
          <cell r="W503" t="str">
            <v>ANATOP_TESTO[7]</v>
          </cell>
          <cell r="X503" t="str">
            <v>sjc.sjc_gpucr1_reg[23]</v>
          </cell>
          <cell r="Y503" t="str">
            <v>pl301_sim_mx6sl_per1</v>
          </cell>
          <cell r="Z503" t="str">
            <v>HADDR[30]</v>
          </cell>
          <cell r="AA503" t="str">
            <v>sjc.sjc_gpucr1_reg[11]</v>
          </cell>
        </row>
        <row r="505">
          <cell r="J505" t="str">
            <v>usdhc1</v>
          </cell>
          <cell r="K505" t="str">
            <v>DAT1</v>
          </cell>
          <cell r="N505" t="str">
            <v>kpp</v>
          </cell>
          <cell r="O505" t="str">
            <v>ROW[1]</v>
          </cell>
          <cell r="T505" t="str">
            <v>gpio5</v>
          </cell>
          <cell r="U505" t="str">
            <v>GPIO[8]</v>
          </cell>
          <cell r="V505" t="str">
            <v>anatop</v>
          </cell>
          <cell r="W505" t="str">
            <v>ANATOP_TESTO[5]</v>
          </cell>
          <cell r="X505" t="str">
            <v>sjc.sjc_gpucr1_reg[23]</v>
          </cell>
          <cell r="Y505" t="str">
            <v>pl301_sim_mx6sl_per1</v>
          </cell>
          <cell r="Z505" t="str">
            <v>HADDR[28]</v>
          </cell>
          <cell r="AA505" t="str">
            <v>sjc.sjc_gpucr1_reg[11]</v>
          </cell>
        </row>
        <row r="507">
          <cell r="J507" t="str">
            <v>usdhc1</v>
          </cell>
          <cell r="K507" t="str">
            <v>CMD</v>
          </cell>
          <cell r="L507" t="str">
            <v>enet1</v>
          </cell>
          <cell r="M507" t="str">
            <v>TX_CLK</v>
          </cell>
          <cell r="N507" t="str">
            <v>kpp</v>
          </cell>
          <cell r="O507" t="str">
            <v>ROW[0]</v>
          </cell>
          <cell r="T507" t="str">
            <v>gpio5</v>
          </cell>
          <cell r="U507" t="str">
            <v>GPIO[14]</v>
          </cell>
          <cell r="V507" t="str">
            <v>anatop</v>
          </cell>
          <cell r="W507" t="str">
            <v>ANATOP_TESTO[3]</v>
          </cell>
          <cell r="X507" t="str">
            <v>sjc.sjc_gpucr1_reg[23]</v>
          </cell>
          <cell r="Y507" t="str">
            <v>pl301_sim_mx6sl_per1</v>
          </cell>
          <cell r="Z507" t="str">
            <v>HADDR[26]</v>
          </cell>
          <cell r="AA507" t="str">
            <v>sjc.sjc_gpucr1_reg[11]</v>
          </cell>
        </row>
        <row r="509">
          <cell r="J509" t="str">
            <v>usdhc1</v>
          </cell>
          <cell r="K509" t="str">
            <v>DAT4</v>
          </cell>
          <cell r="L509" t="str">
            <v>enet1</v>
          </cell>
          <cell r="M509" t="str">
            <v>MDC</v>
          </cell>
          <cell r="N509" t="str">
            <v>kpp</v>
          </cell>
          <cell r="O509" t="str">
            <v>COL[3]</v>
          </cell>
          <cell r="R509" t="str">
            <v>uart4</v>
          </cell>
          <cell r="S509" t="str">
            <v>RXD_MUX</v>
          </cell>
          <cell r="T509" t="str">
            <v>gpio5</v>
          </cell>
          <cell r="U509" t="str">
            <v>GPIO[12]</v>
          </cell>
          <cell r="V509" t="str">
            <v>anatop</v>
          </cell>
          <cell r="W509" t="str">
            <v>ANATOP_TESTO[8]</v>
          </cell>
          <cell r="X509" t="str">
            <v>sjc.sjc_gpucr1_reg[23]</v>
          </cell>
          <cell r="Y509" t="str">
            <v>pl301_sim_mx6sl_per1</v>
          </cell>
          <cell r="Z509" t="str">
            <v>HADDR[31]</v>
          </cell>
          <cell r="AA509" t="str">
            <v>sjc.sjc_gpucr1_reg[11]</v>
          </cell>
        </row>
        <row r="515">
          <cell r="J515" t="str">
            <v>usdhc1</v>
          </cell>
          <cell r="K515" t="str">
            <v>CLK</v>
          </cell>
          <cell r="L515" t="str">
            <v>enet1</v>
          </cell>
          <cell r="M515" t="str">
            <v>MDIO</v>
          </cell>
          <cell r="N515" t="str">
            <v>kpp</v>
          </cell>
          <cell r="O515" t="str">
            <v>COL[0]</v>
          </cell>
          <cell r="T515" t="str">
            <v>gpio5</v>
          </cell>
          <cell r="U515" t="str">
            <v>GPIO[15]</v>
          </cell>
          <cell r="V515" t="str">
            <v>anatop</v>
          </cell>
          <cell r="W515" t="str">
            <v>ANATOP_TESTO[2]</v>
          </cell>
          <cell r="X515" t="str">
            <v>sjc.sjc_gpucr1_reg[23]</v>
          </cell>
          <cell r="Y515" t="str">
            <v>pl301_sim_mx6sl_per1</v>
          </cell>
          <cell r="Z515" t="str">
            <v>HADDR[25]</v>
          </cell>
          <cell r="AA515" t="str">
            <v>sjc.sjc_gpucr1_reg[11]</v>
          </cell>
        </row>
        <row r="516">
          <cell r="J516" t="str">
            <v>usdhc1</v>
          </cell>
          <cell r="K516" t="str">
            <v>DAT5</v>
          </cell>
          <cell r="L516" t="str">
            <v>enet1</v>
          </cell>
          <cell r="M516" t="str">
            <v>RDATA[0]</v>
          </cell>
          <cell r="N516" t="str">
            <v>kpp</v>
          </cell>
          <cell r="O516" t="str">
            <v>ROW[3]</v>
          </cell>
          <cell r="R516" t="str">
            <v>uart4</v>
          </cell>
          <cell r="S516" t="str">
            <v>TXD_MUX</v>
          </cell>
          <cell r="T516" t="str">
            <v>gpio5</v>
          </cell>
          <cell r="U516" t="str">
            <v>GPIO[9]</v>
          </cell>
          <cell r="V516" t="str">
            <v>anatop</v>
          </cell>
          <cell r="W516" t="str">
            <v>ANATOP_TESTO[9]</v>
          </cell>
          <cell r="X516" t="str">
            <v>sjc.sjc_gpucr1_reg[23]</v>
          </cell>
          <cell r="Y516" t="str">
            <v>pl301_sim_mx6sl_per1</v>
          </cell>
          <cell r="Z516" t="str">
            <v>HPROT[3]</v>
          </cell>
          <cell r="AA516" t="str">
            <v>sjc.sjc_gpucr1_reg[11]</v>
          </cell>
        </row>
        <row r="517">
          <cell r="J517" t="str">
            <v>uart1</v>
          </cell>
          <cell r="K517" t="str">
            <v>TXD_MUX</v>
          </cell>
          <cell r="L517" t="str">
            <v>pwm2</v>
          </cell>
          <cell r="M517" t="str">
            <v>PWMO</v>
          </cell>
          <cell r="N517" t="str">
            <v>uart4</v>
          </cell>
          <cell r="O517" t="str">
            <v>TXD_MUX</v>
          </cell>
          <cell r="P517" t="str">
            <v>enet1</v>
          </cell>
          <cell r="Q517" t="str">
            <v>RX_CLK</v>
          </cell>
          <cell r="R517" t="str">
            <v>uart5</v>
          </cell>
          <cell r="S517" t="str">
            <v>TXD_MUX</v>
          </cell>
          <cell r="T517" t="str">
            <v>gpio3</v>
          </cell>
          <cell r="U517" t="str">
            <v>GPIO[17]</v>
          </cell>
          <cell r="V517" t="str">
            <v>anatop</v>
          </cell>
          <cell r="W517" t="str">
            <v>ANATOP_TESTI[3]</v>
          </cell>
          <cell r="X517" t="str">
            <v>sjc.sjc_gpucr1_reg[23]</v>
          </cell>
          <cell r="Y517" t="str">
            <v>uart5</v>
          </cell>
          <cell r="Z517" t="str">
            <v>DCD</v>
          </cell>
        </row>
        <row r="518">
          <cell r="J518" t="str">
            <v>usdhc1</v>
          </cell>
          <cell r="K518" t="str">
            <v>DAT6</v>
          </cell>
          <cell r="L518" t="str">
            <v>enet1</v>
          </cell>
          <cell r="M518" t="str">
            <v>TX_EN</v>
          </cell>
          <cell r="N518" t="str">
            <v>kpp</v>
          </cell>
          <cell r="O518" t="str">
            <v>COL[4]</v>
          </cell>
          <cell r="R518" t="str">
            <v>uart4</v>
          </cell>
          <cell r="S518" t="str">
            <v>RTS</v>
          </cell>
          <cell r="T518" t="str">
            <v>gpio5</v>
          </cell>
          <cell r="U518" t="str">
            <v>GPIO[7]</v>
          </cell>
          <cell r="V518" t="str">
            <v>anatop</v>
          </cell>
          <cell r="W518" t="str">
            <v>ANATOP_TESTO[10]</v>
          </cell>
          <cell r="X518" t="str">
            <v>sjc.sjc_gpucr1_reg[23]</v>
          </cell>
          <cell r="Y518" t="str">
            <v>pl301_sim_mx6sl_per1</v>
          </cell>
          <cell r="Z518" t="str">
            <v>HPROT[2]</v>
          </cell>
          <cell r="AA518" t="str">
            <v>sjc.sjc_gpucr1_reg[11]</v>
          </cell>
        </row>
        <row r="519">
          <cell r="J519" t="str">
            <v>uart1</v>
          </cell>
          <cell r="K519" t="str">
            <v>RXD_MUX</v>
          </cell>
          <cell r="L519" t="str">
            <v>pwm1</v>
          </cell>
          <cell r="M519" t="str">
            <v>PWMO</v>
          </cell>
          <cell r="N519" t="str">
            <v>uart4</v>
          </cell>
          <cell r="O519" t="str">
            <v>RXD_MUX</v>
          </cell>
          <cell r="P519" t="str">
            <v>enet1</v>
          </cell>
          <cell r="Q519" t="str">
            <v>COL</v>
          </cell>
          <cell r="R519" t="str">
            <v>uart5</v>
          </cell>
          <cell r="S519" t="str">
            <v>RXD_MUX</v>
          </cell>
          <cell r="T519" t="str">
            <v>gpio3</v>
          </cell>
          <cell r="U519" t="str">
            <v>GPIO[16]</v>
          </cell>
          <cell r="V519" t="str">
            <v>anatop</v>
          </cell>
          <cell r="W519" t="str">
            <v>ANATOP_TESTI[2]</v>
          </cell>
          <cell r="X519" t="str">
            <v>sjc.sjc_gpucr1_reg[23]</v>
          </cell>
          <cell r="Y519" t="str">
            <v>tpsmp</v>
          </cell>
          <cell r="Z519" t="str">
            <v>CLK</v>
          </cell>
          <cell r="AA519" t="str">
            <v xml:space="preserve">sjc.sjc_gpucr1_reg[11]  </v>
          </cell>
        </row>
        <row r="521">
          <cell r="J521" t="str">
            <v>usdhc1</v>
          </cell>
          <cell r="K521" t="str">
            <v>DAT7</v>
          </cell>
          <cell r="L521" t="str">
            <v>enet1</v>
          </cell>
          <cell r="M521" t="str">
            <v>TDATA[1]</v>
          </cell>
          <cell r="N521" t="str">
            <v>kpp</v>
          </cell>
          <cell r="O521" t="str">
            <v>ROW[4]</v>
          </cell>
          <cell r="P521" t="str">
            <v>ccm</v>
          </cell>
          <cell r="Q521" t="str">
            <v>PMIC_RDY</v>
          </cell>
          <cell r="R521" t="str">
            <v>uart4</v>
          </cell>
          <cell r="S521" t="str">
            <v>CTS</v>
          </cell>
          <cell r="T521" t="str">
            <v>gpio5</v>
          </cell>
          <cell r="U521" t="str">
            <v>GPIO[10]</v>
          </cell>
          <cell r="V521" t="str">
            <v>anatop</v>
          </cell>
          <cell r="W521" t="str">
            <v>ANATOP_TESTO[11]</v>
          </cell>
          <cell r="X521" t="str">
            <v>sjc.sjc_gpucr1_reg[23]</v>
          </cell>
          <cell r="Y521" t="str">
            <v>pl301_sim_mx6sl_per1</v>
          </cell>
          <cell r="Z521" t="str">
            <v>HMASTLOCK</v>
          </cell>
          <cell r="AA521" t="str">
            <v>sjc.sjc_gpucr1_reg[11]</v>
          </cell>
        </row>
        <row r="526">
          <cell r="L526" t="str">
            <v>usdhc4</v>
          </cell>
          <cell r="M526" t="str">
            <v>CLK</v>
          </cell>
          <cell r="N526" t="str">
            <v>uart3</v>
          </cell>
          <cell r="O526" t="str">
            <v>RTS</v>
          </cell>
          <cell r="P526" t="str">
            <v>weim</v>
          </cell>
          <cell r="Q526" t="str">
            <v>WEIM_A[26]</v>
          </cell>
          <cell r="T526" t="str">
            <v>gpio2</v>
          </cell>
          <cell r="U526" t="str">
            <v>GPIO[5]</v>
          </cell>
          <cell r="Y526" t="str">
            <v>mmdc</v>
          </cell>
          <cell r="Z526" t="str">
            <v>MMDC_DEBUG[9]</v>
          </cell>
        </row>
        <row r="527">
          <cell r="J527" t="str">
            <v>wdog1</v>
          </cell>
          <cell r="K527" t="str">
            <v>WDOG_B</v>
          </cell>
          <cell r="L527" t="str">
            <v>wdog1</v>
          </cell>
          <cell r="M527" t="str">
            <v>WDOG_RST_B_DEB</v>
          </cell>
          <cell r="N527" t="str">
            <v>uart5</v>
          </cell>
          <cell r="O527" t="str">
            <v>RI</v>
          </cell>
          <cell r="T527" t="str">
            <v>gpio3</v>
          </cell>
          <cell r="U527" t="str">
            <v>GPIO[18]</v>
          </cell>
          <cell r="Y527" t="str">
            <v>observe_mux</v>
          </cell>
          <cell r="Z527" t="str">
            <v>OUT[2]</v>
          </cell>
        </row>
        <row r="529">
          <cell r="J529" t="str">
            <v>i2c2</v>
          </cell>
          <cell r="K529" t="str">
            <v>SCL</v>
          </cell>
          <cell r="L529" t="str">
            <v>audmux</v>
          </cell>
          <cell r="M529" t="str">
            <v>AUD4_RXFS</v>
          </cell>
          <cell r="N529" t="str">
            <v>spdif</v>
          </cell>
          <cell r="O529" t="str">
            <v>IN1</v>
          </cell>
          <cell r="P529" t="str">
            <v>enet1</v>
          </cell>
          <cell r="Q529" t="str">
            <v>TDATA[1]</v>
          </cell>
          <cell r="R529" t="str">
            <v>usdhc3</v>
          </cell>
          <cell r="S529" t="str">
            <v>WP</v>
          </cell>
          <cell r="T529" t="str">
            <v>gpio3</v>
          </cell>
          <cell r="U529" t="str">
            <v>GPIO[14]</v>
          </cell>
          <cell r="V529" t="str">
            <v>ecspi1</v>
          </cell>
          <cell r="W529" t="str">
            <v>RDY</v>
          </cell>
          <cell r="Y529" t="str">
            <v>pl301_sim_mx6sl_per1</v>
          </cell>
          <cell r="Z529" t="str">
            <v>HSIZE[2]</v>
          </cell>
          <cell r="AA529" t="str">
            <v xml:space="preserve">sjc.sjc_gpucr1_reg[11]  </v>
          </cell>
        </row>
        <row r="530">
          <cell r="L530" t="str">
            <v>usdhc4</v>
          </cell>
          <cell r="M530" t="str">
            <v>CMD</v>
          </cell>
          <cell r="N530" t="str">
            <v>uart3</v>
          </cell>
          <cell r="O530" t="str">
            <v>CTS</v>
          </cell>
          <cell r="P530" t="str">
            <v>weim</v>
          </cell>
          <cell r="Q530" t="str">
            <v>WEIM_CRE</v>
          </cell>
          <cell r="T530" t="str">
            <v>gpio2</v>
          </cell>
          <cell r="U530" t="str">
            <v>GPIO[6]</v>
          </cell>
          <cell r="Y530" t="str">
            <v>mmdc</v>
          </cell>
          <cell r="Z530" t="str">
            <v>MMDC_DEBUG[8]</v>
          </cell>
        </row>
        <row r="531">
          <cell r="J531" t="str">
            <v>i2c2</v>
          </cell>
          <cell r="K531" t="str">
            <v>SDA</v>
          </cell>
          <cell r="L531" t="str">
            <v>audmux</v>
          </cell>
          <cell r="M531" t="str">
            <v>AUD4_RXC</v>
          </cell>
          <cell r="N531" t="str">
            <v>spdif</v>
          </cell>
          <cell r="O531" t="str">
            <v>OUT1</v>
          </cell>
          <cell r="R531" t="str">
            <v>usdhc3</v>
          </cell>
          <cell r="S531" t="str">
            <v>CD</v>
          </cell>
          <cell r="T531" t="str">
            <v>gpio3</v>
          </cell>
          <cell r="U531" t="str">
            <v>GPIO[15]</v>
          </cell>
          <cell r="V531" t="str">
            <v>anatop</v>
          </cell>
          <cell r="W531" t="str">
            <v>ANATOP_TESTO[0]</v>
          </cell>
          <cell r="X531" t="str">
            <v>sjc.sjc_gpucr1_reg[23]</v>
          </cell>
          <cell r="Y531" t="str">
            <v>pl301_sim_mx6sl_per1</v>
          </cell>
          <cell r="Z531" t="str">
            <v>HWRITE</v>
          </cell>
          <cell r="AA531" t="str">
            <v xml:space="preserve">sjc.sjc_gpucr1_reg[11]  </v>
          </cell>
        </row>
        <row r="532">
          <cell r="L532" t="str">
            <v>ecspi4</v>
          </cell>
          <cell r="M532" t="str">
            <v>MOSI</v>
          </cell>
          <cell r="N532" t="str">
            <v>lcdif1</v>
          </cell>
          <cell r="O532" t="str">
            <v>DAT[24]</v>
          </cell>
          <cell r="P532" t="str">
            <v>csi</v>
          </cell>
          <cell r="Q532" t="str">
            <v>D[0]</v>
          </cell>
          <cell r="T532" t="str">
            <v>gpio1</v>
          </cell>
          <cell r="U532" t="str">
            <v>GPIO[7]</v>
          </cell>
          <cell r="V532" t="str">
            <v>anatop</v>
          </cell>
          <cell r="W532" t="str">
            <v>USBPHY1_TSTI_TX_HS_MODE</v>
          </cell>
          <cell r="Y532" t="str">
            <v>observe_mux</v>
          </cell>
          <cell r="Z532" t="str">
            <v>OUT[0]</v>
          </cell>
        </row>
        <row r="534">
          <cell r="L534" t="str">
            <v>ecspi4</v>
          </cell>
          <cell r="M534" t="str">
            <v>MISO</v>
          </cell>
          <cell r="N534" t="str">
            <v>lcdif1</v>
          </cell>
          <cell r="O534" t="str">
            <v>DAT[25]</v>
          </cell>
          <cell r="P534" t="str">
            <v>csi</v>
          </cell>
          <cell r="Q534" t="str">
            <v>D[1]</v>
          </cell>
          <cell r="T534" t="str">
            <v>gpio1</v>
          </cell>
          <cell r="U534" t="str">
            <v>GPIO[8]</v>
          </cell>
          <cell r="V534" t="str">
            <v>anatop</v>
          </cell>
          <cell r="W534" t="str">
            <v>USBPHY1_TSTI_TX_LS_MODE</v>
          </cell>
          <cell r="Y534" t="str">
            <v>observe_mux</v>
          </cell>
          <cell r="Z534" t="str">
            <v>OUT[1]</v>
          </cell>
        </row>
        <row r="536">
          <cell r="L536" t="str">
            <v>ecspi4</v>
          </cell>
          <cell r="M536" t="str">
            <v>SS0</v>
          </cell>
          <cell r="N536" t="str">
            <v>lcdif1</v>
          </cell>
          <cell r="O536" t="str">
            <v>DAT[26]</v>
          </cell>
          <cell r="P536" t="str">
            <v>csi</v>
          </cell>
          <cell r="Q536" t="str">
            <v>D[2]</v>
          </cell>
          <cell r="T536" t="str">
            <v>gpio1</v>
          </cell>
          <cell r="U536" t="str">
            <v>GPIO[9]</v>
          </cell>
          <cell r="V536" t="str">
            <v>anatop</v>
          </cell>
          <cell r="W536" t="str">
            <v>USBPHY1_TSTI_TX_DN</v>
          </cell>
          <cell r="Y536" t="str">
            <v>tpsmp</v>
          </cell>
          <cell r="Z536" t="str">
            <v>HDATA[28]</v>
          </cell>
          <cell r="AA536" t="str">
            <v xml:space="preserve">sjc.sjc_gpucr1_reg[11]  </v>
          </cell>
        </row>
        <row r="537">
          <cell r="L537" t="str">
            <v>ecspi3</v>
          </cell>
          <cell r="M537" t="str">
            <v>SS0</v>
          </cell>
          <cell r="P537" t="str">
            <v>weim</v>
          </cell>
          <cell r="Q537" t="str">
            <v>WEIM_A[18]</v>
          </cell>
          <cell r="T537" t="str">
            <v>gpio1</v>
          </cell>
          <cell r="U537" t="str">
            <v>GPIO[17]</v>
          </cell>
          <cell r="V537" t="str">
            <v>usdhc4</v>
          </cell>
          <cell r="W537" t="str">
            <v>WP</v>
          </cell>
          <cell r="Y537" t="str">
            <v>mmdc</v>
          </cell>
          <cell r="Z537" t="str">
            <v>MMDC_DEBUG[29]</v>
          </cell>
        </row>
        <row r="538">
          <cell r="L538" t="str">
            <v>ecspi4</v>
          </cell>
          <cell r="M538" t="str">
            <v>SS1</v>
          </cell>
          <cell r="N538" t="str">
            <v>lcdif1</v>
          </cell>
          <cell r="O538" t="str">
            <v>DAT[28]</v>
          </cell>
          <cell r="P538" t="str">
            <v>csi</v>
          </cell>
          <cell r="Q538" t="str">
            <v>D[4]</v>
          </cell>
          <cell r="T538" t="str">
            <v>gpio1</v>
          </cell>
          <cell r="U538" t="str">
            <v>GPIO[11]</v>
          </cell>
          <cell r="V538" t="str">
            <v>anatop</v>
          </cell>
          <cell r="W538" t="str">
            <v>USBPHY1_TSTI_TX_EN</v>
          </cell>
          <cell r="Y538" t="str">
            <v>tpsmp</v>
          </cell>
          <cell r="Z538" t="str">
            <v>HDATA[30]</v>
          </cell>
          <cell r="AA538" t="str">
            <v xml:space="preserve">sjc.sjc_gpucr1_reg[11]  </v>
          </cell>
        </row>
        <row r="539">
          <cell r="L539" t="str">
            <v>ecspi3</v>
          </cell>
          <cell r="M539" t="str">
            <v>MISO</v>
          </cell>
          <cell r="P539" t="str">
            <v>weim</v>
          </cell>
          <cell r="Q539" t="str">
            <v>WEIM_A[17]</v>
          </cell>
          <cell r="T539" t="str">
            <v>gpio1</v>
          </cell>
          <cell r="U539" t="str">
            <v>GPIO[16]</v>
          </cell>
          <cell r="V539" t="str">
            <v>usdhc4</v>
          </cell>
          <cell r="W539" t="str">
            <v>VSELECT</v>
          </cell>
          <cell r="Y539" t="str">
            <v>mmdc</v>
          </cell>
          <cell r="Z539" t="str">
            <v>MMDC_DEBUG[30]</v>
          </cell>
        </row>
        <row r="541">
          <cell r="L541" t="str">
            <v>ecspi3</v>
          </cell>
          <cell r="M541" t="str">
            <v>MOSI</v>
          </cell>
          <cell r="P541" t="str">
            <v>weim</v>
          </cell>
          <cell r="Q541" t="str">
            <v>WEIM_A[16]</v>
          </cell>
          <cell r="T541" t="str">
            <v>gpio1</v>
          </cell>
          <cell r="U541" t="str">
            <v>GPIO[15]</v>
          </cell>
          <cell r="V541" t="str">
            <v>usdhc4</v>
          </cell>
          <cell r="W541" t="str">
            <v>RST</v>
          </cell>
          <cell r="Y541" t="str">
            <v>mmdc</v>
          </cell>
          <cell r="Z541" t="str">
            <v>MMDC_DEBUG[31]</v>
          </cell>
        </row>
        <row r="542">
          <cell r="L542" t="str">
            <v>ecspi4</v>
          </cell>
          <cell r="M542" t="str">
            <v>SCLK</v>
          </cell>
          <cell r="N542" t="str">
            <v>lcdif1</v>
          </cell>
          <cell r="O542" t="str">
            <v>DAT[27]</v>
          </cell>
          <cell r="P542" t="str">
            <v>csi</v>
          </cell>
          <cell r="Q542" t="str">
            <v>D[3]</v>
          </cell>
          <cell r="T542" t="str">
            <v>gpio1</v>
          </cell>
          <cell r="U542" t="str">
            <v>GPIO[10]</v>
          </cell>
          <cell r="V542" t="str">
            <v>anatop</v>
          </cell>
          <cell r="W542" t="str">
            <v>USBPHY1_TSTI_TX_DP</v>
          </cell>
          <cell r="Y542" t="str">
            <v>tpsmp</v>
          </cell>
          <cell r="Z542" t="str">
            <v>HDATA[29]</v>
          </cell>
          <cell r="AA542" t="str">
            <v xml:space="preserve">sjc.sjc_gpucr1_reg[11]  </v>
          </cell>
        </row>
        <row r="544">
          <cell r="L544" t="str">
            <v>ecspi4</v>
          </cell>
          <cell r="M544" t="str">
            <v>SS3</v>
          </cell>
          <cell r="N544" t="str">
            <v>lcdif1</v>
          </cell>
          <cell r="O544" t="str">
            <v>DAT[30]</v>
          </cell>
          <cell r="P544" t="str">
            <v>csi</v>
          </cell>
          <cell r="Q544" t="str">
            <v>D[6]</v>
          </cell>
          <cell r="T544" t="str">
            <v>gpio1</v>
          </cell>
          <cell r="U544" t="str">
            <v>GPIO[13]</v>
          </cell>
          <cell r="V544" t="str">
            <v>anatop</v>
          </cell>
          <cell r="W544" t="str">
            <v>USBPHY2_TSTO_RX_DISCON_DET</v>
          </cell>
          <cell r="Y544" t="str">
            <v>tpsmp</v>
          </cell>
          <cell r="Z544" t="str">
            <v>HDATA[20]</v>
          </cell>
          <cell r="AA544" t="str">
            <v xml:space="preserve">sjc.sjc_gpucr1_reg[11]  </v>
          </cell>
        </row>
        <row r="546">
          <cell r="L546" t="str">
            <v>ecspi4</v>
          </cell>
          <cell r="M546" t="str">
            <v>SS2</v>
          </cell>
          <cell r="N546" t="str">
            <v>lcdif1</v>
          </cell>
          <cell r="O546" t="str">
            <v>DAT[29]</v>
          </cell>
          <cell r="P546" t="str">
            <v>csi</v>
          </cell>
          <cell r="Q546" t="str">
            <v>D[5]</v>
          </cell>
          <cell r="T546" t="str">
            <v>gpio1</v>
          </cell>
          <cell r="U546" t="str">
            <v>GPIO[12]</v>
          </cell>
          <cell r="V546" t="str">
            <v>anatop</v>
          </cell>
          <cell r="W546" t="str">
            <v>USBPHY1_TSTI_TX_HIZ</v>
          </cell>
          <cell r="Y546" t="str">
            <v>tpsmp</v>
          </cell>
          <cell r="Z546" t="str">
            <v>HDATA[31]</v>
          </cell>
          <cell r="AA546" t="str">
            <v xml:space="preserve">sjc.sjc_gpucr1_reg[11]  </v>
          </cell>
        </row>
        <row r="547">
          <cell r="L547" t="str">
            <v>ecspi4</v>
          </cell>
          <cell r="M547" t="str">
            <v>RDY</v>
          </cell>
          <cell r="N547" t="str">
            <v>lcdif1</v>
          </cell>
          <cell r="O547" t="str">
            <v>DAT[31]</v>
          </cell>
          <cell r="P547" t="str">
            <v>csi</v>
          </cell>
          <cell r="Q547" t="str">
            <v>D[7]</v>
          </cell>
          <cell r="T547" t="str">
            <v>gpio1</v>
          </cell>
          <cell r="U547" t="str">
            <v>GPIO[14]</v>
          </cell>
          <cell r="V547" t="str">
            <v>anatop</v>
          </cell>
          <cell r="W547" t="str">
            <v>USBPHY2_TSTO_RX_FS_RXD</v>
          </cell>
          <cell r="Y547" t="str">
            <v>mmdc</v>
          </cell>
          <cell r="Z547" t="str">
            <v>MMDC_DEBUG[32]</v>
          </cell>
        </row>
        <row r="548">
          <cell r="L548" t="str">
            <v>uart2</v>
          </cell>
          <cell r="M548" t="str">
            <v>TXD_MUX</v>
          </cell>
          <cell r="P548" t="str">
            <v>weim</v>
          </cell>
          <cell r="Q548" t="str">
            <v>WEIM_A[21]</v>
          </cell>
          <cell r="T548" t="str">
            <v>gpio1</v>
          </cell>
          <cell r="U548" t="str">
            <v>GPIO[20]</v>
          </cell>
          <cell r="V548" t="str">
            <v>ecspi3</v>
          </cell>
          <cell r="W548" t="str">
            <v>SS2</v>
          </cell>
          <cell r="Y548" t="str">
            <v>mmdc</v>
          </cell>
          <cell r="Z548" t="str">
            <v>MMDC_DEBUG[26]</v>
          </cell>
        </row>
        <row r="549">
          <cell r="L549" t="str">
            <v>ecspi3</v>
          </cell>
          <cell r="M549" t="str">
            <v>SCLK</v>
          </cell>
          <cell r="P549" t="str">
            <v>weim</v>
          </cell>
          <cell r="Q549" t="str">
            <v>WEIM_A[19]</v>
          </cell>
          <cell r="T549" t="str">
            <v>gpio1</v>
          </cell>
          <cell r="U549" t="str">
            <v>GPIO[18]</v>
          </cell>
          <cell r="V549" t="str">
            <v>usdhc4</v>
          </cell>
          <cell r="W549" t="str">
            <v>CD</v>
          </cell>
          <cell r="Y549" t="str">
            <v>mmdc</v>
          </cell>
          <cell r="Z549" t="str">
            <v>MMDC_DEBUG[28]</v>
          </cell>
        </row>
        <row r="550">
          <cell r="L550" t="str">
            <v>uart2</v>
          </cell>
          <cell r="M550" t="str">
            <v>RTS</v>
          </cell>
          <cell r="P550" t="str">
            <v>weim</v>
          </cell>
          <cell r="Q550" t="str">
            <v>WEIM_A[22]</v>
          </cell>
          <cell r="T550" t="str">
            <v>gpio1</v>
          </cell>
          <cell r="U550" t="str">
            <v>GPIO[21]</v>
          </cell>
          <cell r="V550" t="str">
            <v>ecspi3</v>
          </cell>
          <cell r="W550" t="str">
            <v>SS3</v>
          </cell>
          <cell r="Y550" t="str">
            <v>mmdc</v>
          </cell>
          <cell r="Z550" t="str">
            <v>MMDC_DEBUG[25]</v>
          </cell>
        </row>
        <row r="551">
          <cell r="L551" t="str">
            <v>uart2</v>
          </cell>
          <cell r="M551" t="str">
            <v>RXD_MUX</v>
          </cell>
          <cell r="P551" t="str">
            <v>weim</v>
          </cell>
          <cell r="Q551" t="str">
            <v>WEIM_A[20]</v>
          </cell>
          <cell r="T551" t="str">
            <v>gpio1</v>
          </cell>
          <cell r="U551" t="str">
            <v>GPIO[19]</v>
          </cell>
          <cell r="V551" t="str">
            <v>ecspi3</v>
          </cell>
          <cell r="W551" t="str">
            <v>SS1</v>
          </cell>
          <cell r="Y551" t="str">
            <v>mmdc</v>
          </cell>
          <cell r="Z551" t="str">
            <v>MMDC_DEBUG[27]</v>
          </cell>
        </row>
        <row r="552">
          <cell r="L552" t="str">
            <v>ecspi2</v>
          </cell>
          <cell r="M552" t="str">
            <v>SS3</v>
          </cell>
          <cell r="P552" t="str">
            <v>csi</v>
          </cell>
          <cell r="Q552" t="str">
            <v>HSYNC</v>
          </cell>
          <cell r="T552" t="str">
            <v>gpio2</v>
          </cell>
          <cell r="U552" t="str">
            <v>GPIO[0]</v>
          </cell>
          <cell r="V552" t="str">
            <v>usdhc2</v>
          </cell>
          <cell r="W552" t="str">
            <v>VSELECT</v>
          </cell>
          <cell r="Y552" t="str">
            <v>mmdc</v>
          </cell>
          <cell r="Z552" t="str">
            <v>MMDC_DEBUG[14]</v>
          </cell>
        </row>
        <row r="556">
          <cell r="L556" t="str">
            <v>uart2</v>
          </cell>
          <cell r="M556" t="str">
            <v>CTS</v>
          </cell>
          <cell r="P556" t="str">
            <v>weim</v>
          </cell>
          <cell r="Q556" t="str">
            <v>WEIM_A[23]</v>
          </cell>
          <cell r="T556" t="str">
            <v>gpio1</v>
          </cell>
          <cell r="U556" t="str">
            <v>GPIO[22]</v>
          </cell>
          <cell r="V556" t="str">
            <v>ecspi3</v>
          </cell>
          <cell r="W556" t="str">
            <v>RDY</v>
          </cell>
          <cell r="Y556" t="str">
            <v>mmdc</v>
          </cell>
          <cell r="Z556" t="str">
            <v>MMDC_DEBUG[24]</v>
          </cell>
        </row>
        <row r="557">
          <cell r="L557" t="str">
            <v>audmux</v>
          </cell>
          <cell r="M557" t="str">
            <v>AUD5_TXC</v>
          </cell>
          <cell r="N557" t="str">
            <v>lcdif1</v>
          </cell>
          <cell r="O557" t="str">
            <v>DAT[19]</v>
          </cell>
          <cell r="P557" t="str">
            <v>weim</v>
          </cell>
          <cell r="Q557" t="str">
            <v>WEIM_CS[1]</v>
          </cell>
          <cell r="T557" t="str">
            <v>gpio2</v>
          </cell>
          <cell r="U557" t="str">
            <v>GPIO[10]</v>
          </cell>
          <cell r="V557" t="str">
            <v>usdhc4</v>
          </cell>
          <cell r="W557" t="str">
            <v>CD</v>
          </cell>
          <cell r="Y557" t="str">
            <v>mmdc</v>
          </cell>
          <cell r="Z557" t="str">
            <v>MMDC_DEBUG[4]</v>
          </cell>
        </row>
        <row r="559">
          <cell r="L559" t="str">
            <v>ecspi2</v>
          </cell>
          <cell r="M559" t="str">
            <v>RDY</v>
          </cell>
          <cell r="P559" t="str">
            <v>csi</v>
          </cell>
          <cell r="Q559" t="str">
            <v>MCLK</v>
          </cell>
          <cell r="T559" t="str">
            <v>gpio2</v>
          </cell>
          <cell r="U559" t="str">
            <v>GPIO[1]</v>
          </cell>
          <cell r="V559" t="str">
            <v>usdhc2</v>
          </cell>
          <cell r="W559" t="str">
            <v>WP</v>
          </cell>
          <cell r="Y559" t="str">
            <v>mmdc</v>
          </cell>
          <cell r="Z559" t="str">
            <v>MMDC_DEBUG[13]</v>
          </cell>
        </row>
        <row r="561">
          <cell r="L561" t="str">
            <v>audmux</v>
          </cell>
          <cell r="M561" t="str">
            <v>AUD5_TXD</v>
          </cell>
          <cell r="N561" t="str">
            <v>lcdif1</v>
          </cell>
          <cell r="O561" t="str">
            <v>DAT[18]</v>
          </cell>
          <cell r="P561" t="str">
            <v>weim</v>
          </cell>
          <cell r="Q561" t="str">
            <v>WEIM_CS[0]</v>
          </cell>
          <cell r="T561" t="str">
            <v>gpio2</v>
          </cell>
          <cell r="U561" t="str">
            <v>GPIO[9]</v>
          </cell>
          <cell r="V561" t="str">
            <v>usdhc4</v>
          </cell>
          <cell r="W561" t="str">
            <v>WP</v>
          </cell>
          <cell r="Y561" t="str">
            <v>mmdc</v>
          </cell>
          <cell r="Z561" t="str">
            <v>MMDC_DEBUG[5]</v>
          </cell>
        </row>
        <row r="563">
          <cell r="L563" t="str">
            <v>ecspi2</v>
          </cell>
          <cell r="M563" t="str">
            <v>SS2</v>
          </cell>
          <cell r="P563" t="str">
            <v>csi</v>
          </cell>
          <cell r="Q563" t="str">
            <v>PIXCLK</v>
          </cell>
          <cell r="T563" t="str">
            <v>gpio1</v>
          </cell>
          <cell r="U563" t="str">
            <v>GPIO[31]</v>
          </cell>
          <cell r="V563" t="str">
            <v>usdhc2</v>
          </cell>
          <cell r="W563" t="str">
            <v>RST</v>
          </cell>
          <cell r="Y563" t="str">
            <v>mmdc</v>
          </cell>
          <cell r="Z563" t="str">
            <v>MMDC_DEBUG[15]</v>
          </cell>
        </row>
        <row r="565">
          <cell r="L565" t="str">
            <v>audmux</v>
          </cell>
          <cell r="M565" t="str">
            <v>AUD5_TXFS</v>
          </cell>
          <cell r="N565" t="str">
            <v>lcdif1</v>
          </cell>
          <cell r="O565" t="str">
            <v>DAT[17]</v>
          </cell>
          <cell r="P565" t="str">
            <v>weim</v>
          </cell>
          <cell r="Q565" t="str">
            <v>WEIM_OE</v>
          </cell>
          <cell r="T565" t="str">
            <v>gpio2</v>
          </cell>
          <cell r="U565" t="str">
            <v>GPIO[8]</v>
          </cell>
          <cell r="V565" t="str">
            <v>usdhc4</v>
          </cell>
          <cell r="W565" t="str">
            <v>VSELECT</v>
          </cell>
          <cell r="Y565" t="str">
            <v>mmdc</v>
          </cell>
          <cell r="Z565" t="str">
            <v>MMDC_DEBUG[6]</v>
          </cell>
        </row>
        <row r="570">
          <cell r="L570" t="str">
            <v>usdhc4</v>
          </cell>
          <cell r="M570" t="str">
            <v>DAT0</v>
          </cell>
          <cell r="N570" t="str">
            <v>lcdif1</v>
          </cell>
          <cell r="O570" t="str">
            <v>DAT[20]</v>
          </cell>
          <cell r="P570" t="str">
            <v>weim</v>
          </cell>
          <cell r="Q570" t="str">
            <v>WEIM_BCLK</v>
          </cell>
          <cell r="R570" t="str">
            <v>anatop</v>
          </cell>
          <cell r="S570" t="str">
            <v>USBOTG1_ID</v>
          </cell>
          <cell r="T570" t="str">
            <v>gpio2</v>
          </cell>
          <cell r="U570" t="str">
            <v>GPIO[11]</v>
          </cell>
          <cell r="V570" t="str">
            <v>usdhc3</v>
          </cell>
          <cell r="W570" t="str">
            <v>RST</v>
          </cell>
          <cell r="Y570" t="str">
            <v>mmdc</v>
          </cell>
          <cell r="Z570" t="str">
            <v>MMDC_DEBUG[3]</v>
          </cell>
        </row>
        <row r="571">
          <cell r="L571" t="str">
            <v>audmux</v>
          </cell>
          <cell r="M571" t="str">
            <v>AUD5_RXC</v>
          </cell>
          <cell r="N571" t="str">
            <v>lcdif1</v>
          </cell>
          <cell r="O571" t="str">
            <v>DAT[16]</v>
          </cell>
          <cell r="P571" t="str">
            <v>weim</v>
          </cell>
          <cell r="Q571" t="str">
            <v>WEIM_RW</v>
          </cell>
          <cell r="T571" t="str">
            <v>gpio2</v>
          </cell>
          <cell r="U571" t="str">
            <v>GPIO[7]</v>
          </cell>
          <cell r="V571" t="str">
            <v>usdhc4</v>
          </cell>
          <cell r="W571" t="str">
            <v>RST</v>
          </cell>
          <cell r="Y571" t="str">
            <v>mmdc</v>
          </cell>
          <cell r="Z571" t="str">
            <v>MMDC_DEBUG[7]</v>
          </cell>
        </row>
        <row r="572">
          <cell r="L572" t="str">
            <v>pwm4</v>
          </cell>
          <cell r="M572" t="str">
            <v>PWMO</v>
          </cell>
          <cell r="P572" t="str">
            <v>csi</v>
          </cell>
          <cell r="Q572" t="str">
            <v>VSYNC</v>
          </cell>
          <cell r="T572" t="str">
            <v>gpio2</v>
          </cell>
          <cell r="U572" t="str">
            <v>GPIO[2]</v>
          </cell>
          <cell r="V572" t="str">
            <v>usdhc2</v>
          </cell>
          <cell r="W572" t="str">
            <v>CD</v>
          </cell>
          <cell r="Y572" t="str">
            <v>mmdc</v>
          </cell>
          <cell r="Z572" t="str">
            <v>MMDC_DEBUG[12]</v>
          </cell>
        </row>
        <row r="573">
          <cell r="L573" t="str">
            <v>usdhc4</v>
          </cell>
          <cell r="M573" t="str">
            <v>DAT1</v>
          </cell>
          <cell r="N573" t="str">
            <v>lcdif1</v>
          </cell>
          <cell r="O573" t="str">
            <v>DAT[21]</v>
          </cell>
          <cell r="P573" t="str">
            <v>weim</v>
          </cell>
          <cell r="Q573" t="str">
            <v>ACLK_FREERUN</v>
          </cell>
          <cell r="R573" t="str">
            <v>anatop</v>
          </cell>
          <cell r="S573" t="str">
            <v>USBOTG2_ID</v>
          </cell>
          <cell r="T573" t="str">
            <v>gpio2</v>
          </cell>
          <cell r="U573" t="str">
            <v>GPIO[12]</v>
          </cell>
          <cell r="V573" t="str">
            <v>usdhc3</v>
          </cell>
          <cell r="W573" t="str">
            <v>VSELECT</v>
          </cell>
          <cell r="Y573" t="str">
            <v>mmdc</v>
          </cell>
          <cell r="Z573" t="str">
            <v>MMDC_DEBUG[2]</v>
          </cell>
        </row>
        <row r="574">
          <cell r="L574" t="str">
            <v>ecspi2</v>
          </cell>
          <cell r="M574" t="str">
            <v>SS1</v>
          </cell>
          <cell r="N574" t="str">
            <v>pwm3</v>
          </cell>
          <cell r="O574" t="str">
            <v>PWMO</v>
          </cell>
          <cell r="P574" t="str">
            <v>weim</v>
          </cell>
          <cell r="Q574" t="str">
            <v>WEIM_CS[2]</v>
          </cell>
          <cell r="T574" t="str">
            <v>gpio1</v>
          </cell>
          <cell r="U574" t="str">
            <v>GPIO[27]</v>
          </cell>
          <cell r="V574" t="str">
            <v>anatop</v>
          </cell>
          <cell r="W574" t="str">
            <v>USBPHY1_TSTO_PLL_CLK20DIV</v>
          </cell>
          <cell r="Y574" t="str">
            <v>mmdc</v>
          </cell>
          <cell r="Z574" t="str">
            <v>MMDC_DEBUG[19]</v>
          </cell>
        </row>
        <row r="576">
          <cell r="L576" t="str">
            <v>ecspi2</v>
          </cell>
          <cell r="M576" t="str">
            <v>MOSI</v>
          </cell>
          <cell r="N576" t="str">
            <v>i2c2</v>
          </cell>
          <cell r="O576" t="str">
            <v>SCL</v>
          </cell>
          <cell r="P576" t="str">
            <v>csi</v>
          </cell>
          <cell r="Q576" t="str">
            <v>D[8]</v>
          </cell>
          <cell r="T576" t="str">
            <v>gpio1</v>
          </cell>
          <cell r="U576" t="str">
            <v>GPIO[23]</v>
          </cell>
          <cell r="V576" t="str">
            <v>anatop</v>
          </cell>
          <cell r="W576" t="str">
            <v>USBPHY2_TSTO_RX_HS_RXD</v>
          </cell>
          <cell r="Y576" t="str">
            <v>mmdc</v>
          </cell>
          <cell r="Z576" t="str">
            <v>MMDC_DEBUG[23]</v>
          </cell>
        </row>
        <row r="578">
          <cell r="L578" t="str">
            <v>usdhc4</v>
          </cell>
          <cell r="M578" t="str">
            <v>DAT3</v>
          </cell>
          <cell r="N578" t="str">
            <v>lcdif1</v>
          </cell>
          <cell r="O578" t="str">
            <v>DAT[23]</v>
          </cell>
          <cell r="P578" t="str">
            <v>weim</v>
          </cell>
          <cell r="Q578" t="str">
            <v>WEIM_DTACK_B</v>
          </cell>
          <cell r="R578" t="str">
            <v>kitten</v>
          </cell>
          <cell r="S578" t="str">
            <v>EVENTO</v>
          </cell>
          <cell r="T578" t="str">
            <v>gpio2</v>
          </cell>
          <cell r="U578" t="str">
            <v>GPIO[14]</v>
          </cell>
          <cell r="V578" t="str">
            <v>usdhc3</v>
          </cell>
          <cell r="W578" t="str">
            <v>CD</v>
          </cell>
          <cell r="Y578" t="str">
            <v>mmdc</v>
          </cell>
          <cell r="Z578" t="str">
            <v>MMDC_DEBUG[0]</v>
          </cell>
        </row>
        <row r="579">
          <cell r="L579" t="str">
            <v>usdhc4</v>
          </cell>
          <cell r="M579" t="str">
            <v>DAT2</v>
          </cell>
          <cell r="N579" t="str">
            <v>lcdif1</v>
          </cell>
          <cell r="O579" t="str">
            <v>DAT[22]</v>
          </cell>
          <cell r="P579" t="str">
            <v>weim</v>
          </cell>
          <cell r="Q579" t="str">
            <v>WEIM_WAIT</v>
          </cell>
          <cell r="R579" t="str">
            <v>kitten</v>
          </cell>
          <cell r="S579" t="str">
            <v>EVENTI</v>
          </cell>
          <cell r="T579" t="str">
            <v>gpio2</v>
          </cell>
          <cell r="U579" t="str">
            <v>GPIO[13]</v>
          </cell>
          <cell r="V579" t="str">
            <v>usdhc3</v>
          </cell>
          <cell r="W579" t="str">
            <v>WP</v>
          </cell>
          <cell r="Y579" t="str">
            <v>mmdc</v>
          </cell>
          <cell r="Z579" t="str">
            <v>MMDC_DEBUG[1]</v>
          </cell>
        </row>
        <row r="581">
          <cell r="L581" t="str">
            <v>wdog2</v>
          </cell>
          <cell r="M581" t="str">
            <v>WDOG_B</v>
          </cell>
          <cell r="N581" t="str">
            <v>pwm4</v>
          </cell>
          <cell r="O581" t="str">
            <v>PWMO</v>
          </cell>
          <cell r="P581" t="str">
            <v>weim</v>
          </cell>
          <cell r="Q581" t="str">
            <v>WEIM_LBA</v>
          </cell>
          <cell r="T581" t="str">
            <v>gpio1</v>
          </cell>
          <cell r="U581" t="str">
            <v>GPIO[28]</v>
          </cell>
          <cell r="V581" t="str">
            <v>anatop</v>
          </cell>
          <cell r="W581" t="str">
            <v>USBPHY1_TSTO_RX_FS_RXD</v>
          </cell>
          <cell r="Y581" t="str">
            <v>mmdc</v>
          </cell>
          <cell r="Z581" t="str">
            <v>MMDC_DEBUG[18]</v>
          </cell>
        </row>
        <row r="583">
          <cell r="L583" t="str">
            <v>i2c3</v>
          </cell>
          <cell r="M583" t="str">
            <v>SCL</v>
          </cell>
          <cell r="N583" t="str">
            <v>pwm1</v>
          </cell>
          <cell r="O583" t="str">
            <v>PWMO</v>
          </cell>
          <cell r="P583" t="str">
            <v>weim</v>
          </cell>
          <cell r="Q583" t="str">
            <v>WEIM_EB[0]</v>
          </cell>
          <cell r="T583" t="str">
            <v>gpio1</v>
          </cell>
          <cell r="U583" t="str">
            <v>GPIO[29]</v>
          </cell>
          <cell r="V583" t="str">
            <v>anatop</v>
          </cell>
          <cell r="W583" t="str">
            <v>USBPHY1_TSTO_RX_HS_RXD</v>
          </cell>
          <cell r="Y583" t="str">
            <v>mmdc</v>
          </cell>
          <cell r="Z583" t="str">
            <v>MMDC_DEBUG[17]</v>
          </cell>
        </row>
        <row r="585">
          <cell r="L585" t="str">
            <v>i2c3</v>
          </cell>
          <cell r="M585" t="str">
            <v>SDA</v>
          </cell>
          <cell r="N585" t="str">
            <v>pwm2</v>
          </cell>
          <cell r="O585" t="str">
            <v>PWMO</v>
          </cell>
          <cell r="P585" t="str">
            <v>weim</v>
          </cell>
          <cell r="Q585" t="str">
            <v>WEIM_EB[1]</v>
          </cell>
          <cell r="T585" t="str">
            <v>gpio1</v>
          </cell>
          <cell r="U585" t="str">
            <v>GPIO[30]</v>
          </cell>
          <cell r="V585" t="str">
            <v>anatop</v>
          </cell>
          <cell r="W585" t="str">
            <v>USBPHY1_TSTO_RX_SQUELCH</v>
          </cell>
          <cell r="Y585" t="str">
            <v>mmdc</v>
          </cell>
          <cell r="Z585" t="str">
            <v>MMDC_DEBUG[16]</v>
          </cell>
        </row>
        <row r="588">
          <cell r="L588" t="str">
            <v>audmux</v>
          </cell>
          <cell r="M588" t="str">
            <v>AUD5_RXFS</v>
          </cell>
          <cell r="N588" t="str">
            <v>uart3</v>
          </cell>
          <cell r="O588" t="str">
            <v>RXD_MUX</v>
          </cell>
          <cell r="P588" t="str">
            <v>weim</v>
          </cell>
          <cell r="Q588" t="str">
            <v>WEIM_A[24]</v>
          </cell>
          <cell r="T588" t="str">
            <v>gpio2</v>
          </cell>
          <cell r="U588" t="str">
            <v>GPIO[3]</v>
          </cell>
          <cell r="Y588" t="str">
            <v>mmdc</v>
          </cell>
          <cell r="Z588" t="str">
            <v>MMDC_DEBUG[11]</v>
          </cell>
        </row>
        <row r="590">
          <cell r="L590" t="str">
            <v>ecspi2</v>
          </cell>
          <cell r="M590" t="str">
            <v>MISO</v>
          </cell>
          <cell r="N590" t="str">
            <v>i2c2</v>
          </cell>
          <cell r="O590" t="str">
            <v>SDA</v>
          </cell>
          <cell r="P590" t="str">
            <v>csi</v>
          </cell>
          <cell r="Q590" t="str">
            <v>D[9]</v>
          </cell>
          <cell r="T590" t="str">
            <v>gpio1</v>
          </cell>
          <cell r="U590" t="str">
            <v>GPIO[24]</v>
          </cell>
          <cell r="V590" t="str">
            <v>anatop</v>
          </cell>
          <cell r="W590" t="str">
            <v>USBPHY2_TSTO_RX_SQUELCH</v>
          </cell>
          <cell r="Y590" t="str">
            <v>mmdc</v>
          </cell>
          <cell r="Z590" t="str">
            <v>MMDC_DEBUG[22]</v>
          </cell>
        </row>
        <row r="591">
          <cell r="L591" t="str">
            <v>ecspi2</v>
          </cell>
          <cell r="M591" t="str">
            <v>SS0</v>
          </cell>
          <cell r="P591" t="str">
            <v>csi</v>
          </cell>
          <cell r="Q591" t="str">
            <v>D[10]</v>
          </cell>
          <cell r="T591" t="str">
            <v>gpio1</v>
          </cell>
          <cell r="U591" t="str">
            <v>GPIO[25]</v>
          </cell>
          <cell r="V591" t="str">
            <v>anatop</v>
          </cell>
          <cell r="W591" t="str">
            <v>USBPHY2_TSTO_PLL_CLK20DIV</v>
          </cell>
          <cell r="Y591" t="str">
            <v>mmdc</v>
          </cell>
          <cell r="Z591" t="str">
            <v>MMDC_DEBUG[21]</v>
          </cell>
        </row>
        <row r="592">
          <cell r="L592" t="str">
            <v>audmux</v>
          </cell>
          <cell r="M592" t="str">
            <v>AUD5_RXD</v>
          </cell>
          <cell r="N592" t="str">
            <v>uart3</v>
          </cell>
          <cell r="O592" t="str">
            <v>TXD_MUX</v>
          </cell>
          <cell r="P592" t="str">
            <v>weim</v>
          </cell>
          <cell r="Q592" t="str">
            <v>WEIM_A[25]</v>
          </cell>
          <cell r="T592" t="str">
            <v>gpio2</v>
          </cell>
          <cell r="U592" t="str">
            <v>GPIO[4]</v>
          </cell>
          <cell r="Y592" t="str">
            <v>mmdc</v>
          </cell>
          <cell r="Z592" t="str">
            <v>MMDC_DEBUG[10]</v>
          </cell>
        </row>
        <row r="593">
          <cell r="L593" t="str">
            <v>ecspi2</v>
          </cell>
          <cell r="M593" t="str">
            <v>SCLK</v>
          </cell>
          <cell r="P593" t="str">
            <v>csi</v>
          </cell>
          <cell r="Q593" t="str">
            <v>D[11]</v>
          </cell>
          <cell r="T593" t="str">
            <v>gpio1</v>
          </cell>
          <cell r="U593" t="str">
            <v>GPIO[26]</v>
          </cell>
          <cell r="V593" t="str">
            <v>anatop</v>
          </cell>
          <cell r="W593" t="str">
            <v>USBPHY1_TSTO_RX_DISCON_DET</v>
          </cell>
          <cell r="Y593" t="str">
            <v>mmdc</v>
          </cell>
          <cell r="Z593" t="str">
            <v>MMDC_DEBUG[20]</v>
          </cell>
        </row>
        <row r="599">
          <cell r="J599" t="str">
            <v>mmdc</v>
          </cell>
          <cell r="K599" t="str">
            <v>DRAM_D[31]</v>
          </cell>
        </row>
        <row r="600">
          <cell r="J600" t="str">
            <v>mmdc</v>
          </cell>
          <cell r="K600" t="str">
            <v>DRAM_D[30]</v>
          </cell>
        </row>
        <row r="603">
          <cell r="J603" t="str">
            <v>mmdc</v>
          </cell>
          <cell r="K603" t="str">
            <v>DRAM_D[29]</v>
          </cell>
        </row>
        <row r="604">
          <cell r="J604" t="str">
            <v>mmdc</v>
          </cell>
          <cell r="K604" t="str">
            <v>DRAM_D[28]</v>
          </cell>
        </row>
        <row r="605">
          <cell r="J605" t="str">
            <v>mmdc</v>
          </cell>
          <cell r="K605" t="str">
            <v>DRAM_RESET</v>
          </cell>
        </row>
        <row r="611">
          <cell r="J611" t="str">
            <v>mmdc</v>
          </cell>
          <cell r="K611" t="str">
            <v>DRAM_D[27]</v>
          </cell>
        </row>
        <row r="613">
          <cell r="J613" t="str">
            <v>mmdc</v>
          </cell>
          <cell r="K613" t="str">
            <v>DRAM_D[26]</v>
          </cell>
        </row>
        <row r="617">
          <cell r="J617" t="str">
            <v>mmdc</v>
          </cell>
          <cell r="K617" t="str">
            <v>DRAM_D[25]</v>
          </cell>
        </row>
        <row r="623">
          <cell r="J623" t="str">
            <v>mmdc</v>
          </cell>
          <cell r="K623" t="str">
            <v>DRAM_D[24]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SLOW</v>
          </cell>
          <cell r="B2" t="str">
            <v>Low</v>
          </cell>
          <cell r="C2" t="str">
            <v>Disabled</v>
          </cell>
          <cell r="D2" t="str">
            <v>Disabled</v>
          </cell>
          <cell r="E2" t="str">
            <v>NA</v>
          </cell>
          <cell r="F2" t="str">
            <v>Keep</v>
          </cell>
          <cell r="G2" t="str">
            <v>Disabled</v>
          </cell>
          <cell r="H2" t="str">
            <v>CMOS</v>
          </cell>
          <cell r="I2" t="str">
            <v>3_LEVEL</v>
          </cell>
        </row>
        <row r="3">
          <cell r="A3" t="str">
            <v>FAST</v>
          </cell>
          <cell r="B3" t="str">
            <v>Medium</v>
          </cell>
          <cell r="C3" t="str">
            <v>Enabled</v>
          </cell>
          <cell r="D3" t="str">
            <v>Enabled</v>
          </cell>
          <cell r="E3" t="str">
            <v>100KOhm PD</v>
          </cell>
          <cell r="F3" t="str">
            <v>Pull</v>
          </cell>
          <cell r="G3" t="str">
            <v>Enabled</v>
          </cell>
          <cell r="H3" t="str">
            <v>DDR2</v>
          </cell>
          <cell r="I3" t="str">
            <v>4_LEVEL</v>
          </cell>
        </row>
        <row r="4">
          <cell r="A4" t="str">
            <v>CFG(SLOW)</v>
          </cell>
          <cell r="B4" t="str">
            <v>High</v>
          </cell>
          <cell r="C4" t="str">
            <v>CFG(Enabled)</v>
          </cell>
          <cell r="D4" t="str">
            <v>CFG(Enabled)</v>
          </cell>
          <cell r="E4" t="str">
            <v>100KOhm PU</v>
          </cell>
          <cell r="F4" t="str">
            <v>CFG(Pull)</v>
          </cell>
          <cell r="G4" t="str">
            <v>CFG(Enabled)</v>
          </cell>
          <cell r="H4" t="str">
            <v>CFG(CMOS)</v>
          </cell>
          <cell r="I4" t="str">
            <v>CFG(3_LEVEL)</v>
          </cell>
        </row>
        <row r="5">
          <cell r="A5" t="str">
            <v>CFG(FAST)</v>
          </cell>
          <cell r="B5" t="str">
            <v>Max</v>
          </cell>
          <cell r="C5" t="str">
            <v>CFG(Disabled)</v>
          </cell>
          <cell r="D5" t="str">
            <v>CFG(Disabled)</v>
          </cell>
          <cell r="E5" t="str">
            <v>47KOhm PU</v>
          </cell>
          <cell r="F5" t="str">
            <v>CFG(Keep)</v>
          </cell>
          <cell r="G5" t="str">
            <v>CFG(Disabled)</v>
          </cell>
          <cell r="H5" t="str">
            <v>CFG(DDR2)</v>
          </cell>
          <cell r="I5" t="str">
            <v>CFG(4_LEVEL)</v>
          </cell>
        </row>
        <row r="6">
          <cell r="A6" t="str">
            <v>NA</v>
          </cell>
          <cell r="B6" t="str">
            <v>CFG(Low)</v>
          </cell>
          <cell r="C6" t="str">
            <v>NA</v>
          </cell>
          <cell r="D6" t="str">
            <v>NA</v>
          </cell>
          <cell r="E6" t="str">
            <v>22KOhm PU</v>
          </cell>
          <cell r="F6" t="str">
            <v>NA</v>
          </cell>
          <cell r="G6" t="str">
            <v>NA</v>
          </cell>
          <cell r="H6" t="str">
            <v>NA</v>
          </cell>
          <cell r="I6" t="str">
            <v>NA</v>
          </cell>
        </row>
        <row r="7">
          <cell r="A7" t="str">
            <v>Nom</v>
          </cell>
          <cell r="B7" t="str">
            <v>CFG(Medium)</v>
          </cell>
          <cell r="E7" t="str">
            <v>CFG(100KOhm PD)</v>
          </cell>
        </row>
        <row r="8">
          <cell r="B8" t="str">
            <v>CFG(High)</v>
          </cell>
          <cell r="E8" t="str">
            <v>CFG(100KOhm PU)</v>
          </cell>
        </row>
        <row r="9">
          <cell r="B9" t="str">
            <v>CFG(Max)</v>
          </cell>
          <cell r="E9" t="str">
            <v>CFG(47KOhm PU)</v>
          </cell>
        </row>
        <row r="10">
          <cell r="B10" t="str">
            <v>NA</v>
          </cell>
          <cell r="E10" t="str">
            <v>CFG(22KOhm PU)</v>
          </cell>
        </row>
        <row r="11">
          <cell r="B11" t="str">
            <v>Nom</v>
          </cell>
          <cell r="E11" t="str">
            <v>CFG(NA)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">
          <cell r="A2" t="str">
            <v>NONE</v>
          </cell>
        </row>
        <row r="3">
          <cell r="A3" t="str">
            <v>PADN</v>
          </cell>
        </row>
        <row r="4">
          <cell r="A4" t="str">
            <v>GPIO2</v>
          </cell>
        </row>
        <row r="5">
          <cell r="A5" t="str">
            <v>GPIO2T</v>
          </cell>
        </row>
        <row r="6">
          <cell r="A6" t="str">
            <v>GPIO</v>
          </cell>
        </row>
        <row r="8">
          <cell r="A8" t="str">
            <v>GPIOT</v>
          </cell>
        </row>
        <row r="10">
          <cell r="A10" t="str">
            <v>OVDDHI</v>
          </cell>
        </row>
        <row r="11">
          <cell r="A11" t="str">
            <v>OVDDLO</v>
          </cell>
        </row>
        <row r="12">
          <cell r="A12" t="str">
            <v>OVSS_DUAL</v>
          </cell>
        </row>
        <row r="14">
          <cell r="A14" t="str">
            <v>VDD</v>
          </cell>
        </row>
        <row r="15">
          <cell r="A15" t="str">
            <v>VDDCORE</v>
          </cell>
        </row>
        <row r="16">
          <cell r="A16" t="str">
            <v>VSSCORE</v>
          </cell>
        </row>
        <row r="17">
          <cell r="A17" t="str">
            <v>VDD_DUAL</v>
          </cell>
        </row>
        <row r="18">
          <cell r="A18" t="str">
            <v>VDDCORE_DUAL</v>
          </cell>
        </row>
        <row r="19">
          <cell r="A19" t="str">
            <v>VSSCORE_DUAL</v>
          </cell>
        </row>
        <row r="20">
          <cell r="A20" t="str">
            <v>PCUT_DUAL</v>
          </cell>
        </row>
        <row r="21">
          <cell r="A21" t="str">
            <v>PCUT_MOSCOW</v>
          </cell>
        </row>
        <row r="22">
          <cell r="A22" t="str">
            <v>PCUTBRIDGE_DUAL</v>
          </cell>
        </row>
        <row r="24">
          <cell r="A24" t="str">
            <v>PCUTVDDI_DUAL</v>
          </cell>
        </row>
        <row r="25">
          <cell r="A25" t="str">
            <v>PCUTVDDIBRIDGE_DUAL</v>
          </cell>
        </row>
        <row r="26">
          <cell r="A26" t="str">
            <v>PFILL_CORNER_DUAL</v>
          </cell>
        </row>
        <row r="27">
          <cell r="A27" t="str">
            <v>PFILL_CORNERCDM</v>
          </cell>
        </row>
        <row r="28">
          <cell r="A28" t="str">
            <v>PFILL_CORNER</v>
          </cell>
        </row>
        <row r="29">
          <cell r="A29" t="str">
            <v>pfill_dual_5</v>
          </cell>
        </row>
        <row r="30">
          <cell r="A30" t="str">
            <v>pfill_dual_1</v>
          </cell>
        </row>
        <row r="31">
          <cell r="A31" t="str">
            <v>pfill_5</v>
          </cell>
        </row>
        <row r="32">
          <cell r="A32" t="str">
            <v>FILLER</v>
          </cell>
        </row>
        <row r="33">
          <cell r="A33" t="str">
            <v>pfill_1</v>
          </cell>
        </row>
        <row r="34">
          <cell r="A34" t="str">
            <v>CORNER_DUAL</v>
          </cell>
        </row>
        <row r="35">
          <cell r="A35" t="str">
            <v>CORNER_ATX</v>
          </cell>
        </row>
        <row r="36">
          <cell r="A36" t="str">
            <v>CORNER</v>
          </cell>
        </row>
        <row r="37">
          <cell r="A37" t="str">
            <v>OVDD</v>
          </cell>
        </row>
        <row r="38">
          <cell r="A38" t="str">
            <v>OVSS</v>
          </cell>
        </row>
        <row r="39">
          <cell r="A39" t="str">
            <v>DDR</v>
          </cell>
        </row>
        <row r="40">
          <cell r="A40" t="str">
            <v>DDRCLK</v>
          </cell>
        </row>
        <row r="41">
          <cell r="A41" t="str">
            <v>ZQPAD</v>
          </cell>
        </row>
        <row r="42">
          <cell r="A42" t="str">
            <v>LVDS_OLD</v>
          </cell>
        </row>
        <row r="43">
          <cell r="A43" t="str">
            <v>ANALOG</v>
          </cell>
        </row>
        <row r="44">
          <cell r="A44" t="str">
            <v>VREF</v>
          </cell>
        </row>
        <row r="45">
          <cell r="A45" t="str">
            <v>anatop</v>
          </cell>
        </row>
        <row r="46">
          <cell r="A46" t="str">
            <v>OVDD2P5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 History"/>
      <sheetName val="v1.8"/>
      <sheetName val="v1.7"/>
      <sheetName val="diff"/>
    </sheetNames>
    <sheetDataSet>
      <sheetData sheetId="0"/>
      <sheetData sheetId="1"/>
      <sheetData sheetId="2">
        <row r="5">
          <cell r="B5" t="str">
            <v>sjc.MOD</v>
          </cell>
        </row>
        <row r="6">
          <cell r="B6" t="str">
            <v>sjc.TCK</v>
          </cell>
        </row>
        <row r="7">
          <cell r="B7" t="str">
            <v>sjc.TRSTB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opLeftCell="A3" workbookViewId="0">
      <selection activeCell="C14" sqref="C14"/>
    </sheetView>
  </sheetViews>
  <sheetFormatPr defaultRowHeight="15"/>
  <cols>
    <col min="1" max="1" width="18.7109375" customWidth="1"/>
    <col min="2" max="2" width="14.28515625" customWidth="1"/>
    <col min="3" max="3" width="48.28515625" customWidth="1"/>
  </cols>
  <sheetData>
    <row r="1" spans="1:3" ht="18">
      <c r="A1" s="162" t="s">
        <v>3297</v>
      </c>
      <c r="B1" s="162"/>
      <c r="C1" s="163"/>
    </row>
    <row r="2" spans="1:3">
      <c r="A2" s="181" t="s">
        <v>3771</v>
      </c>
      <c r="B2" s="179"/>
      <c r="C2" s="163"/>
    </row>
    <row r="3" spans="1:3">
      <c r="A3" s="205"/>
      <c r="B3" s="205"/>
      <c r="C3" s="163"/>
    </row>
    <row r="4" spans="1:3">
      <c r="A4" s="164"/>
      <c r="B4" s="165"/>
      <c r="C4" s="163"/>
    </row>
    <row r="5" spans="1:3">
      <c r="A5" s="166" t="s">
        <v>3298</v>
      </c>
      <c r="B5" s="166" t="s">
        <v>3299</v>
      </c>
      <c r="C5" s="167" t="s">
        <v>3300</v>
      </c>
    </row>
    <row r="6" spans="1:3">
      <c r="A6" s="183" t="s">
        <v>3301</v>
      </c>
      <c r="B6" s="184">
        <v>44260</v>
      </c>
      <c r="C6" s="168" t="s">
        <v>3302</v>
      </c>
    </row>
    <row r="7" spans="1:3" ht="51">
      <c r="A7" s="183" t="s">
        <v>3733</v>
      </c>
      <c r="B7" s="184">
        <v>44739</v>
      </c>
      <c r="C7" s="168" t="s">
        <v>3772</v>
      </c>
    </row>
    <row r="8" spans="1:3">
      <c r="A8" s="183" t="s">
        <v>3812</v>
      </c>
      <c r="B8" s="184">
        <v>45064</v>
      </c>
      <c r="C8" s="168" t="s">
        <v>3811</v>
      </c>
    </row>
    <row r="9" spans="1:3" ht="25.5">
      <c r="A9" s="169" t="s">
        <v>3909</v>
      </c>
      <c r="B9" s="184">
        <v>45105</v>
      </c>
      <c r="C9" s="168" t="s">
        <v>3932</v>
      </c>
    </row>
    <row r="10" spans="1:3" ht="25.5">
      <c r="A10" s="169" t="s">
        <v>3961</v>
      </c>
      <c r="B10" s="184">
        <v>45111</v>
      </c>
      <c r="C10" s="170" t="s">
        <v>3962</v>
      </c>
    </row>
    <row r="11" spans="1:3">
      <c r="A11" s="169" t="s">
        <v>3963</v>
      </c>
      <c r="B11" s="184">
        <v>45113</v>
      </c>
      <c r="C11" s="171" t="s">
        <v>3964</v>
      </c>
    </row>
    <row r="12" spans="1:3" ht="51">
      <c r="A12" s="169" t="s">
        <v>3965</v>
      </c>
      <c r="B12" s="184">
        <v>45190</v>
      </c>
      <c r="C12" s="168" t="s">
        <v>4030</v>
      </c>
    </row>
    <row r="13" spans="1:3" ht="25.5">
      <c r="A13" s="169" t="s">
        <v>4043</v>
      </c>
      <c r="B13" s="184">
        <v>45316</v>
      </c>
      <c r="C13" s="168" t="s">
        <v>4044</v>
      </c>
    </row>
    <row r="14" spans="1:3">
      <c r="A14" s="164"/>
      <c r="B14" s="172"/>
      <c r="C14" s="163"/>
    </row>
    <row r="15" spans="1:3">
      <c r="A15" s="164"/>
      <c r="B15" s="172"/>
      <c r="C15" s="163"/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35"/>
  <sheetViews>
    <sheetView tabSelected="1" topLeftCell="A104" zoomScale="60" zoomScaleNormal="60" workbookViewId="0">
      <selection activeCell="C30" sqref="C30"/>
    </sheetView>
  </sheetViews>
  <sheetFormatPr defaultRowHeight="15"/>
  <cols>
    <col min="1" max="1" width="9.85546875" customWidth="1"/>
    <col min="2" max="2" width="20.140625" customWidth="1"/>
    <col min="3" max="3" width="44.28515625" customWidth="1"/>
    <col min="4" max="4" width="25.42578125" customWidth="1"/>
    <col min="5" max="5" width="41.85546875" bestFit="1" customWidth="1"/>
    <col min="6" max="6" width="35.7109375" bestFit="1" customWidth="1"/>
    <col min="7" max="7" width="38.42578125" customWidth="1"/>
    <col min="8" max="8" width="15.7109375" style="1" bestFit="1" customWidth="1"/>
    <col min="9" max="9" width="24.42578125" customWidth="1"/>
    <col min="10" max="10" width="10.28515625" customWidth="1"/>
    <col min="11" max="11" width="29.28515625" bestFit="1" customWidth="1"/>
    <col min="12" max="12" width="27.85546875" bestFit="1" customWidth="1"/>
    <col min="13" max="14" width="29.28515625" bestFit="1" customWidth="1"/>
    <col min="15" max="15" width="30" bestFit="1" customWidth="1"/>
    <col min="16" max="16" width="20.7109375" bestFit="1" customWidth="1"/>
    <col min="17" max="17" width="25.85546875" bestFit="1" customWidth="1"/>
    <col min="18" max="18" width="34.7109375" bestFit="1" customWidth="1"/>
    <col min="19" max="20" width="35" bestFit="1" customWidth="1"/>
    <col min="21" max="21" width="13.5703125" bestFit="1" customWidth="1"/>
    <col min="22" max="22" width="26.42578125" bestFit="1" customWidth="1"/>
    <col min="23" max="23" width="30.140625" bestFit="1" customWidth="1"/>
    <col min="26" max="26" width="25.42578125" bestFit="1" customWidth="1"/>
    <col min="27" max="27" width="34.42578125" bestFit="1" customWidth="1"/>
  </cols>
  <sheetData>
    <row r="1" spans="1:27">
      <c r="K1" s="173" t="s">
        <v>3303</v>
      </c>
    </row>
    <row r="2" spans="1:27">
      <c r="A2" s="89"/>
      <c r="B2" s="89"/>
      <c r="C2" s="89"/>
      <c r="D2" s="89"/>
      <c r="E2" s="89"/>
      <c r="F2" s="89"/>
      <c r="G2" s="89"/>
      <c r="H2" s="90"/>
      <c r="I2" s="89"/>
      <c r="K2" s="174" t="s">
        <v>3304</v>
      </c>
    </row>
    <row r="3" spans="1:27">
      <c r="E3" s="92"/>
      <c r="F3" s="92"/>
      <c r="G3" s="92"/>
      <c r="I3" s="89"/>
      <c r="J3" s="1"/>
      <c r="K3" s="175" t="s">
        <v>3305</v>
      </c>
    </row>
    <row r="4" spans="1:27">
      <c r="E4" s="92"/>
      <c r="F4" s="92"/>
      <c r="G4" s="92"/>
      <c r="I4" s="89"/>
      <c r="J4" s="1"/>
    </row>
    <row r="5" spans="1:27" ht="37.5" customHeight="1">
      <c r="B5" s="176" t="s">
        <v>3464</v>
      </c>
      <c r="C5" s="176" t="s">
        <v>3467</v>
      </c>
      <c r="D5" s="176" t="s">
        <v>3306</v>
      </c>
      <c r="E5" s="176" t="s">
        <v>3966</v>
      </c>
      <c r="F5" s="176" t="s">
        <v>3813</v>
      </c>
      <c r="G5" s="176" t="s">
        <v>3814</v>
      </c>
      <c r="H5" s="177" t="s">
        <v>3663</v>
      </c>
      <c r="I5" s="176" t="s">
        <v>3465</v>
      </c>
      <c r="J5" s="176" t="s">
        <v>3466</v>
      </c>
      <c r="K5" s="177" t="s">
        <v>4</v>
      </c>
      <c r="L5" s="177" t="s">
        <v>5</v>
      </c>
      <c r="M5" s="177" t="s">
        <v>6</v>
      </c>
      <c r="N5" s="177" t="s">
        <v>7</v>
      </c>
      <c r="O5" s="177" t="s">
        <v>8</v>
      </c>
      <c r="P5" s="177" t="s">
        <v>9</v>
      </c>
      <c r="Q5" s="177" t="s">
        <v>10</v>
      </c>
      <c r="R5" s="177" t="s">
        <v>11</v>
      </c>
      <c r="S5" s="177" t="s">
        <v>12</v>
      </c>
      <c r="T5" s="177" t="s">
        <v>13</v>
      </c>
      <c r="U5" s="177" t="s">
        <v>14</v>
      </c>
      <c r="V5" s="177" t="s">
        <v>15</v>
      </c>
      <c r="W5" s="177" t="s">
        <v>3738</v>
      </c>
      <c r="X5" s="177" t="s">
        <v>3910</v>
      </c>
      <c r="Y5" s="177" t="s">
        <v>3911</v>
      </c>
      <c r="Z5" s="177" t="s">
        <v>3916</v>
      </c>
      <c r="AA5" s="201" t="s">
        <v>3912</v>
      </c>
    </row>
    <row r="6" spans="1:27">
      <c r="B6" t="s">
        <v>3773</v>
      </c>
      <c r="C6" t="s">
        <v>3396</v>
      </c>
      <c r="E6" t="s">
        <v>3967</v>
      </c>
      <c r="F6" t="s">
        <v>3677</v>
      </c>
      <c r="G6" t="s">
        <v>3677</v>
      </c>
      <c r="H6" s="1" t="s">
        <v>3662</v>
      </c>
      <c r="I6" s="126" t="s">
        <v>1368</v>
      </c>
      <c r="J6" s="2" t="s">
        <v>1369</v>
      </c>
      <c r="K6" s="36" t="s">
        <v>17</v>
      </c>
      <c r="L6" s="36" t="s">
        <v>17</v>
      </c>
      <c r="M6" s="36" t="s">
        <v>17</v>
      </c>
      <c r="N6" s="36" t="s">
        <v>17</v>
      </c>
      <c r="O6" s="36" t="s">
        <v>17</v>
      </c>
      <c r="P6" s="36" t="s">
        <v>17</v>
      </c>
      <c r="Q6" s="36" t="s">
        <v>17</v>
      </c>
      <c r="R6" s="36" t="s">
        <v>17</v>
      </c>
      <c r="S6" s="36" t="s">
        <v>17</v>
      </c>
      <c r="T6" s="36" t="s">
        <v>17</v>
      </c>
      <c r="U6" s="36" t="s">
        <v>17</v>
      </c>
      <c r="V6" s="36" t="s">
        <v>17</v>
      </c>
      <c r="W6" s="36" t="s">
        <v>17</v>
      </c>
      <c r="X6" s="36"/>
      <c r="Y6" s="36"/>
      <c r="Z6" s="199"/>
      <c r="AA6" s="202"/>
    </row>
    <row r="7" spans="1:27">
      <c r="B7" t="s">
        <v>3564</v>
      </c>
      <c r="C7" t="s">
        <v>3352</v>
      </c>
      <c r="D7" t="s">
        <v>3351</v>
      </c>
      <c r="E7" t="s">
        <v>3859</v>
      </c>
      <c r="F7" t="s">
        <v>3859</v>
      </c>
      <c r="G7" t="s">
        <v>3678</v>
      </c>
      <c r="H7" s="1" t="s">
        <v>3662</v>
      </c>
      <c r="I7" s="126" t="s">
        <v>1044</v>
      </c>
      <c r="J7" s="2" t="s">
        <v>1045</v>
      </c>
      <c r="K7" s="36" t="s">
        <v>506</v>
      </c>
      <c r="L7" s="36" t="s">
        <v>1046</v>
      </c>
      <c r="M7" s="36" t="s">
        <v>1047</v>
      </c>
      <c r="N7" s="36" t="s">
        <v>1048</v>
      </c>
      <c r="O7" s="36" t="s">
        <v>170</v>
      </c>
      <c r="P7" s="186" t="s">
        <v>1049</v>
      </c>
      <c r="Q7" s="161" t="s">
        <v>682</v>
      </c>
      <c r="R7" s="36"/>
      <c r="S7" s="36" t="s">
        <v>1050</v>
      </c>
      <c r="T7" s="36" t="s">
        <v>1051</v>
      </c>
      <c r="U7" s="36" t="s">
        <v>1052</v>
      </c>
      <c r="V7" s="36" t="s">
        <v>17</v>
      </c>
      <c r="W7" s="36" t="s">
        <v>3734</v>
      </c>
      <c r="X7" s="36" t="s">
        <v>9</v>
      </c>
      <c r="Y7" s="36" t="s">
        <v>3913</v>
      </c>
      <c r="Z7" s="200" t="s">
        <v>3915</v>
      </c>
      <c r="AA7" s="202"/>
    </row>
    <row r="8" spans="1:27">
      <c r="B8" t="s">
        <v>3565</v>
      </c>
      <c r="C8" t="s">
        <v>3350</v>
      </c>
      <c r="D8" t="s">
        <v>3351</v>
      </c>
      <c r="E8" t="s">
        <v>3860</v>
      </c>
      <c r="F8" t="s">
        <v>3860</v>
      </c>
      <c r="G8" t="s">
        <v>3679</v>
      </c>
      <c r="H8" s="1" t="s">
        <v>3662</v>
      </c>
      <c r="I8" s="126" t="s">
        <v>1238</v>
      </c>
      <c r="J8" s="2" t="s">
        <v>1239</v>
      </c>
      <c r="K8" s="36" t="s">
        <v>257</v>
      </c>
      <c r="L8" s="36" t="s">
        <v>1240</v>
      </c>
      <c r="M8" s="36" t="s">
        <v>1241</v>
      </c>
      <c r="N8" s="36" t="s">
        <v>1242</v>
      </c>
      <c r="O8" s="36" t="s">
        <v>592</v>
      </c>
      <c r="P8" s="186" t="s">
        <v>1243</v>
      </c>
      <c r="Q8" s="161" t="s">
        <v>692</v>
      </c>
      <c r="R8" s="36"/>
      <c r="S8" s="36" t="s">
        <v>1244</v>
      </c>
      <c r="T8" s="36" t="s">
        <v>1245</v>
      </c>
      <c r="U8" s="36" t="s">
        <v>1246</v>
      </c>
      <c r="V8" s="36" t="s">
        <v>17</v>
      </c>
      <c r="W8" s="36" t="s">
        <v>3735</v>
      </c>
      <c r="X8" s="36" t="s">
        <v>9</v>
      </c>
      <c r="Y8" s="36" t="s">
        <v>3913</v>
      </c>
      <c r="Z8" s="200" t="s">
        <v>3915</v>
      </c>
      <c r="AA8" s="202"/>
    </row>
    <row r="9" spans="1:27">
      <c r="B9" t="s">
        <v>3569</v>
      </c>
      <c r="C9" t="s">
        <v>3358</v>
      </c>
      <c r="D9" t="s">
        <v>3357</v>
      </c>
      <c r="E9" t="s">
        <v>3865</v>
      </c>
      <c r="F9" t="s">
        <v>3865</v>
      </c>
      <c r="G9" t="s">
        <v>3680</v>
      </c>
      <c r="H9" s="1" t="s">
        <v>3662</v>
      </c>
      <c r="I9" s="126" t="s">
        <v>1134</v>
      </c>
      <c r="J9" s="2" t="s">
        <v>1135</v>
      </c>
      <c r="K9" s="36" t="s">
        <v>604</v>
      </c>
      <c r="L9" s="161" t="s">
        <v>1136</v>
      </c>
      <c r="M9" s="36" t="s">
        <v>1137</v>
      </c>
      <c r="N9" s="36" t="s">
        <v>1138</v>
      </c>
      <c r="O9" s="36" t="s">
        <v>479</v>
      </c>
      <c r="P9" s="186" t="s">
        <v>1139</v>
      </c>
      <c r="Q9" s="161" t="s">
        <v>537</v>
      </c>
      <c r="R9" s="36"/>
      <c r="S9" s="36" t="s">
        <v>1140</v>
      </c>
      <c r="T9" s="36" t="s">
        <v>746</v>
      </c>
      <c r="U9" s="36" t="s">
        <v>1141</v>
      </c>
      <c r="V9" s="36" t="s">
        <v>17</v>
      </c>
      <c r="W9" s="36" t="s">
        <v>3736</v>
      </c>
      <c r="X9" s="36" t="s">
        <v>9</v>
      </c>
      <c r="Y9" s="36" t="s">
        <v>3913</v>
      </c>
      <c r="Z9" s="199" t="s">
        <v>3914</v>
      </c>
      <c r="AA9" s="202"/>
    </row>
    <row r="10" spans="1:27">
      <c r="B10" t="s">
        <v>3568</v>
      </c>
      <c r="C10" t="s">
        <v>3356</v>
      </c>
      <c r="D10" t="s">
        <v>3357</v>
      </c>
      <c r="E10" t="s">
        <v>3866</v>
      </c>
      <c r="F10" t="s">
        <v>3866</v>
      </c>
      <c r="G10" t="s">
        <v>3681</v>
      </c>
      <c r="H10" s="1" t="s">
        <v>3662</v>
      </c>
      <c r="I10" s="126" t="s">
        <v>1321</v>
      </c>
      <c r="J10" s="2" t="s">
        <v>1322</v>
      </c>
      <c r="K10" s="36" t="s">
        <v>517</v>
      </c>
      <c r="L10" s="161" t="s">
        <v>1323</v>
      </c>
      <c r="M10" s="36" t="s">
        <v>1324</v>
      </c>
      <c r="N10" s="36" t="s">
        <v>1325</v>
      </c>
      <c r="O10" s="36" t="s">
        <v>371</v>
      </c>
      <c r="P10" s="186" t="s">
        <v>1326</v>
      </c>
      <c r="Q10" s="161" t="s">
        <v>805</v>
      </c>
      <c r="R10" s="36"/>
      <c r="S10" s="36" t="s">
        <v>1327</v>
      </c>
      <c r="T10" s="36" t="s">
        <v>427</v>
      </c>
      <c r="U10" s="36" t="s">
        <v>1328</v>
      </c>
      <c r="V10" s="36" t="s">
        <v>17</v>
      </c>
      <c r="W10" s="36" t="s">
        <v>3737</v>
      </c>
      <c r="X10" s="36" t="s">
        <v>9</v>
      </c>
      <c r="Y10" s="36" t="s">
        <v>3913</v>
      </c>
      <c r="Z10" s="199" t="s">
        <v>3914</v>
      </c>
      <c r="AA10" s="202"/>
    </row>
    <row r="11" spans="1:27">
      <c r="B11" t="s">
        <v>3524</v>
      </c>
      <c r="C11" t="s">
        <v>3525</v>
      </c>
      <c r="E11" t="s">
        <v>3696</v>
      </c>
      <c r="F11" t="s">
        <v>3696</v>
      </c>
      <c r="G11" t="s">
        <v>3682</v>
      </c>
      <c r="H11" s="1" t="s">
        <v>3662</v>
      </c>
      <c r="I11" s="126" t="s">
        <v>1125</v>
      </c>
      <c r="J11" s="2" t="s">
        <v>1126</v>
      </c>
      <c r="K11" s="36" t="s">
        <v>281</v>
      </c>
      <c r="L11" s="36" t="s">
        <v>1127</v>
      </c>
      <c r="M11" s="36" t="s">
        <v>1128</v>
      </c>
      <c r="N11" s="36" t="s">
        <v>1129</v>
      </c>
      <c r="O11" s="36" t="s">
        <v>564</v>
      </c>
      <c r="P11" s="186" t="s">
        <v>1130</v>
      </c>
      <c r="Q11" s="36" t="s">
        <v>745</v>
      </c>
      <c r="R11" s="36"/>
      <c r="S11" s="36" t="s">
        <v>1131</v>
      </c>
      <c r="T11" s="36" t="s">
        <v>487</v>
      </c>
      <c r="U11" s="36" t="s">
        <v>1132</v>
      </c>
      <c r="V11" s="36" t="s">
        <v>17</v>
      </c>
      <c r="W11" s="36" t="s">
        <v>3739</v>
      </c>
      <c r="X11" s="36" t="s">
        <v>9</v>
      </c>
      <c r="Y11" s="36" t="s">
        <v>3913</v>
      </c>
      <c r="Z11" s="199" t="s">
        <v>3914</v>
      </c>
      <c r="AA11" s="202"/>
    </row>
    <row r="12" spans="1:27">
      <c r="B12" t="s">
        <v>3587</v>
      </c>
      <c r="C12" t="s">
        <v>3379</v>
      </c>
      <c r="E12" t="s">
        <v>3716</v>
      </c>
      <c r="F12" t="s">
        <v>3716</v>
      </c>
      <c r="G12" t="s">
        <v>3683</v>
      </c>
      <c r="H12" s="1" t="s">
        <v>3662</v>
      </c>
      <c r="I12" s="126" t="s">
        <v>1115</v>
      </c>
      <c r="J12" s="2" t="s">
        <v>1116</v>
      </c>
      <c r="K12" s="161" t="s">
        <v>1117</v>
      </c>
      <c r="L12" s="36" t="s">
        <v>669</v>
      </c>
      <c r="M12" s="36" t="s">
        <v>876</v>
      </c>
      <c r="N12" s="36" t="s">
        <v>148</v>
      </c>
      <c r="O12" s="36" t="s">
        <v>1118</v>
      </c>
      <c r="P12" s="186" t="s">
        <v>1119</v>
      </c>
      <c r="Q12" s="36" t="s">
        <v>1120</v>
      </c>
      <c r="R12" s="36"/>
      <c r="S12" s="36" t="s">
        <v>1121</v>
      </c>
      <c r="T12" s="36" t="s">
        <v>1122</v>
      </c>
      <c r="U12" s="36" t="s">
        <v>1123</v>
      </c>
      <c r="V12" s="36" t="s">
        <v>1124</v>
      </c>
      <c r="W12" s="36" t="s">
        <v>3751</v>
      </c>
      <c r="X12" s="36" t="s">
        <v>9</v>
      </c>
      <c r="Y12" s="36" t="s">
        <v>3913</v>
      </c>
      <c r="Z12" s="199" t="s">
        <v>3914</v>
      </c>
      <c r="AA12" s="202"/>
    </row>
    <row r="13" spans="1:27">
      <c r="B13" t="s">
        <v>3588</v>
      </c>
      <c r="C13" t="s">
        <v>3380</v>
      </c>
      <c r="E13" t="s">
        <v>3867</v>
      </c>
      <c r="F13" t="s">
        <v>3867</v>
      </c>
      <c r="G13" t="s">
        <v>3684</v>
      </c>
      <c r="H13" s="1" t="s">
        <v>3662</v>
      </c>
      <c r="I13" s="126" t="s">
        <v>1532</v>
      </c>
      <c r="J13" s="2" t="s">
        <v>1533</v>
      </c>
      <c r="K13" s="161" t="s">
        <v>1475</v>
      </c>
      <c r="L13" s="36" t="s">
        <v>429</v>
      </c>
      <c r="M13" s="36" t="s">
        <v>656</v>
      </c>
      <c r="N13" s="36" t="s">
        <v>390</v>
      </c>
      <c r="O13" s="36" t="s">
        <v>1534</v>
      </c>
      <c r="P13" s="186" t="s">
        <v>1535</v>
      </c>
      <c r="Q13" s="36" t="s">
        <v>1536</v>
      </c>
      <c r="R13" s="36"/>
      <c r="S13" s="36" t="s">
        <v>1537</v>
      </c>
      <c r="T13" s="36" t="s">
        <v>1538</v>
      </c>
      <c r="U13" s="36" t="s">
        <v>1539</v>
      </c>
      <c r="V13" s="36" t="s">
        <v>1540</v>
      </c>
      <c r="W13" s="36" t="s">
        <v>3753</v>
      </c>
      <c r="X13" s="36" t="s">
        <v>9</v>
      </c>
      <c r="Y13" s="36" t="s">
        <v>3913</v>
      </c>
      <c r="Z13" s="199" t="s">
        <v>3914</v>
      </c>
      <c r="AA13" s="202"/>
    </row>
    <row r="14" spans="1:27">
      <c r="B14" t="s">
        <v>3592</v>
      </c>
      <c r="C14" t="s">
        <v>3385</v>
      </c>
      <c r="E14" t="s">
        <v>3868</v>
      </c>
      <c r="F14" t="s">
        <v>3868</v>
      </c>
      <c r="G14" t="s">
        <v>3685</v>
      </c>
      <c r="H14" s="1" t="s">
        <v>3662</v>
      </c>
      <c r="I14" s="126" t="s">
        <v>1329</v>
      </c>
      <c r="J14" s="2" t="s">
        <v>1330</v>
      </c>
      <c r="K14" s="161" t="s">
        <v>1331</v>
      </c>
      <c r="L14" s="36" t="s">
        <v>1332</v>
      </c>
      <c r="M14" s="36" t="s">
        <v>668</v>
      </c>
      <c r="N14" s="36" t="s">
        <v>123</v>
      </c>
      <c r="O14" s="36" t="s">
        <v>1333</v>
      </c>
      <c r="P14" s="186" t="s">
        <v>1334</v>
      </c>
      <c r="Q14" s="36" t="s">
        <v>1335</v>
      </c>
      <c r="R14" s="36"/>
      <c r="S14" s="36" t="s">
        <v>1336</v>
      </c>
      <c r="T14" s="36" t="s">
        <v>17</v>
      </c>
      <c r="U14" s="36" t="s">
        <v>1337</v>
      </c>
      <c r="V14" s="36" t="s">
        <v>1338</v>
      </c>
      <c r="W14" s="36" t="s">
        <v>3754</v>
      </c>
      <c r="X14" s="36" t="s">
        <v>9</v>
      </c>
      <c r="Y14" s="36" t="s">
        <v>3913</v>
      </c>
      <c r="Z14" s="199" t="s">
        <v>3914</v>
      </c>
      <c r="AA14" s="202"/>
    </row>
    <row r="15" spans="1:27">
      <c r="B15" t="s">
        <v>3586</v>
      </c>
      <c r="C15" t="s">
        <v>3378</v>
      </c>
      <c r="D15" t="s">
        <v>3373</v>
      </c>
      <c r="E15" t="s">
        <v>3724</v>
      </c>
      <c r="F15" t="s">
        <v>3724</v>
      </c>
      <c r="G15" t="s">
        <v>3686</v>
      </c>
      <c r="H15" s="1" t="s">
        <v>3662</v>
      </c>
      <c r="I15" s="126" t="s">
        <v>1426</v>
      </c>
      <c r="J15" s="2" t="s">
        <v>1427</v>
      </c>
      <c r="K15" s="161" t="s">
        <v>1428</v>
      </c>
      <c r="L15" s="36" t="s">
        <v>1429</v>
      </c>
      <c r="M15" s="36" t="s">
        <v>524</v>
      </c>
      <c r="N15" s="36" t="s">
        <v>263</v>
      </c>
      <c r="O15" s="36" t="s">
        <v>1430</v>
      </c>
      <c r="P15" s="186" t="s">
        <v>1431</v>
      </c>
      <c r="Q15" s="36" t="s">
        <v>1432</v>
      </c>
      <c r="R15" s="36"/>
      <c r="S15" s="36" t="s">
        <v>1433</v>
      </c>
      <c r="T15" s="36" t="s">
        <v>17</v>
      </c>
      <c r="U15" s="36" t="s">
        <v>1434</v>
      </c>
      <c r="V15" s="36" t="s">
        <v>1435</v>
      </c>
      <c r="W15" s="36" t="s">
        <v>3755</v>
      </c>
      <c r="X15" s="36" t="s">
        <v>9</v>
      </c>
      <c r="Y15" s="36" t="s">
        <v>3913</v>
      </c>
      <c r="Z15" s="199" t="s">
        <v>3914</v>
      </c>
      <c r="AA15" s="202"/>
    </row>
    <row r="16" spans="1:27">
      <c r="B16" t="s">
        <v>3582</v>
      </c>
      <c r="C16" t="s">
        <v>3374</v>
      </c>
      <c r="E16" t="s">
        <v>3723</v>
      </c>
      <c r="F16" t="s">
        <v>3723</v>
      </c>
      <c r="G16" t="s">
        <v>3687</v>
      </c>
      <c r="H16" s="1" t="s">
        <v>3662</v>
      </c>
      <c r="I16" s="126" t="s">
        <v>1523</v>
      </c>
      <c r="J16" s="2" t="s">
        <v>1524</v>
      </c>
      <c r="K16" s="161" t="s">
        <v>1373</v>
      </c>
      <c r="L16" s="36" t="s">
        <v>1525</v>
      </c>
      <c r="M16" s="36" t="s">
        <v>744</v>
      </c>
      <c r="N16" s="36" t="s">
        <v>287</v>
      </c>
      <c r="O16" s="36" t="s">
        <v>1526</v>
      </c>
      <c r="P16" s="186" t="s">
        <v>1527</v>
      </c>
      <c r="Q16" s="36" t="s">
        <v>1528</v>
      </c>
      <c r="R16" s="36"/>
      <c r="S16" s="36" t="s">
        <v>1529</v>
      </c>
      <c r="T16" s="36" t="s">
        <v>17</v>
      </c>
      <c r="U16" s="36" t="s">
        <v>1530</v>
      </c>
      <c r="V16" s="36" t="s">
        <v>1531</v>
      </c>
      <c r="W16" s="36" t="s">
        <v>3756</v>
      </c>
      <c r="X16" s="36" t="s">
        <v>9</v>
      </c>
      <c r="Y16" s="36" t="s">
        <v>3913</v>
      </c>
      <c r="Z16" s="199" t="s">
        <v>3914</v>
      </c>
      <c r="AA16" s="202"/>
    </row>
    <row r="17" spans="1:27">
      <c r="B17" t="s">
        <v>3581</v>
      </c>
      <c r="C17" t="s">
        <v>3372</v>
      </c>
      <c r="D17" t="s">
        <v>3373</v>
      </c>
      <c r="E17" t="s">
        <v>3869</v>
      </c>
      <c r="F17" t="s">
        <v>3869</v>
      </c>
      <c r="G17" t="s">
        <v>3688</v>
      </c>
      <c r="H17" s="1" t="s">
        <v>3662</v>
      </c>
      <c r="I17" s="126" t="s">
        <v>1416</v>
      </c>
      <c r="J17" s="2" t="s">
        <v>1417</v>
      </c>
      <c r="K17" s="161" t="s">
        <v>1418</v>
      </c>
      <c r="L17" s="36" t="s">
        <v>1419</v>
      </c>
      <c r="M17" s="36" t="s">
        <v>426</v>
      </c>
      <c r="N17" s="36" t="s">
        <v>110</v>
      </c>
      <c r="O17" s="36" t="s">
        <v>1420</v>
      </c>
      <c r="P17" s="186" t="s">
        <v>1421</v>
      </c>
      <c r="Q17" s="36" t="s">
        <v>1422</v>
      </c>
      <c r="R17" s="36"/>
      <c r="S17" s="36" t="s">
        <v>1423</v>
      </c>
      <c r="T17" s="36" t="s">
        <v>17</v>
      </c>
      <c r="U17" s="36" t="s">
        <v>1424</v>
      </c>
      <c r="V17" s="36" t="s">
        <v>1425</v>
      </c>
      <c r="W17" s="36" t="s">
        <v>3757</v>
      </c>
      <c r="X17" s="36" t="s">
        <v>9</v>
      </c>
      <c r="Y17" s="36" t="s">
        <v>3913</v>
      </c>
      <c r="Z17" s="199" t="s">
        <v>3914</v>
      </c>
      <c r="AA17" s="202"/>
    </row>
    <row r="18" spans="1:27">
      <c r="B18" t="s">
        <v>3526</v>
      </c>
      <c r="C18" t="s">
        <v>3527</v>
      </c>
      <c r="E18" t="s">
        <v>3968</v>
      </c>
      <c r="F18" t="s">
        <v>3697</v>
      </c>
      <c r="G18" t="s">
        <v>3689</v>
      </c>
      <c r="H18" s="1" t="s">
        <v>3662</v>
      </c>
      <c r="I18" s="126" t="s">
        <v>1512</v>
      </c>
      <c r="J18" s="2" t="s">
        <v>1513</v>
      </c>
      <c r="K18" s="36" t="s">
        <v>1514</v>
      </c>
      <c r="L18" s="36" t="s">
        <v>1515</v>
      </c>
      <c r="M18" s="36" t="s">
        <v>1516</v>
      </c>
      <c r="N18" s="36" t="s">
        <v>1299</v>
      </c>
      <c r="O18" s="36" t="s">
        <v>1517</v>
      </c>
      <c r="P18" s="186" t="s">
        <v>1518</v>
      </c>
      <c r="Q18" s="36" t="s">
        <v>1519</v>
      </c>
      <c r="R18" s="36"/>
      <c r="S18" s="36" t="s">
        <v>1520</v>
      </c>
      <c r="T18" s="36" t="s">
        <v>405</v>
      </c>
      <c r="U18" s="161" t="s">
        <v>1521</v>
      </c>
      <c r="V18" s="36" t="s">
        <v>1522</v>
      </c>
      <c r="W18" s="36" t="s">
        <v>3765</v>
      </c>
      <c r="X18" s="36" t="s">
        <v>9</v>
      </c>
      <c r="Y18" s="36" t="s">
        <v>3913</v>
      </c>
      <c r="Z18" s="199" t="s">
        <v>3914</v>
      </c>
      <c r="AA18" s="202"/>
    </row>
    <row r="19" spans="1:27">
      <c r="A19" s="178" t="s">
        <v>3672</v>
      </c>
      <c r="B19" t="s">
        <v>3618</v>
      </c>
      <c r="C19" t="s">
        <v>3400</v>
      </c>
      <c r="E19" t="s">
        <v>3969</v>
      </c>
      <c r="F19" t="s">
        <v>3969</v>
      </c>
      <c r="G19" t="s">
        <v>4031</v>
      </c>
      <c r="H19" s="1" t="s">
        <v>3662</v>
      </c>
      <c r="I19" s="126" t="s">
        <v>1032</v>
      </c>
      <c r="J19" s="2" t="s">
        <v>1033</v>
      </c>
      <c r="K19" s="36" t="s">
        <v>1034</v>
      </c>
      <c r="L19" s="36" t="s">
        <v>118</v>
      </c>
      <c r="M19" s="36" t="s">
        <v>1035</v>
      </c>
      <c r="N19" s="36" t="s">
        <v>1036</v>
      </c>
      <c r="O19" s="36" t="s">
        <v>1037</v>
      </c>
      <c r="P19" s="186" t="s">
        <v>1038</v>
      </c>
      <c r="Q19" s="36" t="s">
        <v>1039</v>
      </c>
      <c r="R19" s="36"/>
      <c r="S19" s="36" t="s">
        <v>1040</v>
      </c>
      <c r="T19" s="36" t="s">
        <v>3944</v>
      </c>
      <c r="U19" s="36" t="s">
        <v>1041</v>
      </c>
      <c r="V19" s="36" t="s">
        <v>1042</v>
      </c>
      <c r="W19" s="36" t="s">
        <v>3766</v>
      </c>
      <c r="X19" s="36" t="s">
        <v>9</v>
      </c>
      <c r="Y19" s="36" t="s">
        <v>3913</v>
      </c>
      <c r="Z19" s="199" t="s">
        <v>3914</v>
      </c>
      <c r="AA19" s="202"/>
    </row>
    <row r="20" spans="1:27">
      <c r="B20" t="s">
        <v>3652</v>
      </c>
      <c r="C20" t="s">
        <v>3343</v>
      </c>
      <c r="E20" t="s">
        <v>3970</v>
      </c>
      <c r="F20" t="s">
        <v>3970</v>
      </c>
      <c r="G20" t="s">
        <v>3690</v>
      </c>
      <c r="H20" s="1" t="s">
        <v>3662</v>
      </c>
      <c r="I20" s="126" t="s">
        <v>1228</v>
      </c>
      <c r="J20" s="2" t="s">
        <v>1229</v>
      </c>
      <c r="K20" s="36" t="s">
        <v>1230</v>
      </c>
      <c r="L20" s="36" t="s">
        <v>3945</v>
      </c>
      <c r="M20" s="36" t="s">
        <v>1231</v>
      </c>
      <c r="N20" s="36" t="s">
        <v>1082</v>
      </c>
      <c r="O20" s="36" t="s">
        <v>1232</v>
      </c>
      <c r="P20" s="186" t="s">
        <v>1233</v>
      </c>
      <c r="Q20" s="36" t="s">
        <v>1234</v>
      </c>
      <c r="R20" s="36"/>
      <c r="S20" s="36" t="s">
        <v>1235</v>
      </c>
      <c r="T20" s="36" t="s">
        <v>225</v>
      </c>
      <c r="U20" s="161" t="s">
        <v>1236</v>
      </c>
      <c r="V20" s="36" t="s">
        <v>1237</v>
      </c>
      <c r="W20" s="36" t="s">
        <v>3767</v>
      </c>
      <c r="X20" s="36" t="s">
        <v>9</v>
      </c>
      <c r="Y20" s="36" t="s">
        <v>3913</v>
      </c>
      <c r="Z20" s="199" t="s">
        <v>3914</v>
      </c>
      <c r="AA20" s="202"/>
    </row>
    <row r="21" spans="1:27">
      <c r="B21" t="s">
        <v>3651</v>
      </c>
      <c r="C21" t="s">
        <v>3341</v>
      </c>
      <c r="D21" t="s">
        <v>3342</v>
      </c>
      <c r="E21" t="s">
        <v>3971</v>
      </c>
      <c r="F21" t="s">
        <v>3971</v>
      </c>
      <c r="G21" t="s">
        <v>3781</v>
      </c>
      <c r="H21" s="1" t="s">
        <v>3662</v>
      </c>
      <c r="I21" s="126" t="s">
        <v>1218</v>
      </c>
      <c r="J21" s="2" t="s">
        <v>1219</v>
      </c>
      <c r="K21" s="36" t="s">
        <v>499</v>
      </c>
      <c r="L21" s="36" t="s">
        <v>1220</v>
      </c>
      <c r="M21" s="36" t="s">
        <v>1221</v>
      </c>
      <c r="N21" s="36" t="s">
        <v>1222</v>
      </c>
      <c r="O21" s="36" t="s">
        <v>1223</v>
      </c>
      <c r="P21" s="186" t="s">
        <v>1224</v>
      </c>
      <c r="Q21" s="36" t="s">
        <v>1182</v>
      </c>
      <c r="R21" s="36"/>
      <c r="S21" s="36" t="s">
        <v>1225</v>
      </c>
      <c r="T21" s="36" t="s">
        <v>17</v>
      </c>
      <c r="U21" s="161" t="s">
        <v>1226</v>
      </c>
      <c r="V21" s="36" t="s">
        <v>1227</v>
      </c>
      <c r="W21" s="36" t="s">
        <v>3768</v>
      </c>
      <c r="X21" s="36" t="s">
        <v>9</v>
      </c>
      <c r="Y21" s="36" t="s">
        <v>3913</v>
      </c>
      <c r="Z21" s="199" t="s">
        <v>3914</v>
      </c>
      <c r="AA21" s="202"/>
    </row>
    <row r="22" spans="1:27">
      <c r="B22" t="s">
        <v>3650</v>
      </c>
      <c r="C22" t="s">
        <v>3339</v>
      </c>
      <c r="D22" t="s">
        <v>3340</v>
      </c>
      <c r="E22" t="s">
        <v>3972</v>
      </c>
      <c r="F22" t="s">
        <v>3972</v>
      </c>
      <c r="G22" t="s">
        <v>3782</v>
      </c>
      <c r="H22" s="1" t="s">
        <v>3662</v>
      </c>
      <c r="I22" s="126" t="s">
        <v>1503</v>
      </c>
      <c r="J22" s="2" t="s">
        <v>1504</v>
      </c>
      <c r="K22" s="36" t="s">
        <v>250</v>
      </c>
      <c r="L22" s="36" t="s">
        <v>1471</v>
      </c>
      <c r="M22" s="36" t="s">
        <v>1505</v>
      </c>
      <c r="N22" s="36" t="s">
        <v>1170</v>
      </c>
      <c r="O22" s="36" t="s">
        <v>1506</v>
      </c>
      <c r="P22" s="186" t="s">
        <v>1507</v>
      </c>
      <c r="Q22" s="36" t="s">
        <v>1508</v>
      </c>
      <c r="R22" s="36"/>
      <c r="S22" s="36" t="s">
        <v>1509</v>
      </c>
      <c r="T22" s="36" t="s">
        <v>79</v>
      </c>
      <c r="U22" s="161" t="s">
        <v>1510</v>
      </c>
      <c r="V22" s="36" t="s">
        <v>1511</v>
      </c>
      <c r="W22" s="36" t="s">
        <v>3769</v>
      </c>
      <c r="X22" s="36" t="s">
        <v>9</v>
      </c>
      <c r="Y22" s="36" t="s">
        <v>3913</v>
      </c>
      <c r="Z22" s="199" t="s">
        <v>3914</v>
      </c>
      <c r="AA22" s="202"/>
    </row>
    <row r="23" spans="1:27">
      <c r="B23" t="s">
        <v>3607</v>
      </c>
      <c r="C23" t="s">
        <v>4036</v>
      </c>
      <c r="E23" t="s">
        <v>3903</v>
      </c>
      <c r="F23" t="s">
        <v>3903</v>
      </c>
      <c r="G23" t="s">
        <v>3774</v>
      </c>
      <c r="H23" s="1" t="s">
        <v>3662</v>
      </c>
      <c r="I23" s="126" t="s">
        <v>1311</v>
      </c>
      <c r="J23" s="2" t="s">
        <v>1312</v>
      </c>
      <c r="K23" s="161" t="s">
        <v>767</v>
      </c>
      <c r="L23" s="36" t="s">
        <v>1313</v>
      </c>
      <c r="M23" s="36" t="s">
        <v>1314</v>
      </c>
      <c r="N23" s="36" t="s">
        <v>408</v>
      </c>
      <c r="O23" s="36" t="s">
        <v>1315</v>
      </c>
      <c r="P23" s="186" t="s">
        <v>1316</v>
      </c>
      <c r="Q23" s="36" t="s">
        <v>1317</v>
      </c>
      <c r="R23" s="36"/>
      <c r="S23" s="36" t="s">
        <v>1318</v>
      </c>
      <c r="T23" s="36" t="s">
        <v>90</v>
      </c>
      <c r="U23" s="36" t="s">
        <v>1319</v>
      </c>
      <c r="V23" s="36" t="s">
        <v>1320</v>
      </c>
      <c r="W23" s="36" t="s">
        <v>3770</v>
      </c>
      <c r="X23" s="36" t="s">
        <v>9</v>
      </c>
      <c r="Y23" s="36" t="s">
        <v>3913</v>
      </c>
      <c r="Z23" s="199" t="s">
        <v>3914</v>
      </c>
      <c r="AA23" s="202"/>
    </row>
    <row r="24" spans="1:27">
      <c r="B24" t="s">
        <v>3605</v>
      </c>
      <c r="C24" t="s">
        <v>4037</v>
      </c>
      <c r="E24" t="s">
        <v>3721</v>
      </c>
      <c r="F24" t="s">
        <v>3721</v>
      </c>
      <c r="G24" t="s">
        <v>3775</v>
      </c>
      <c r="H24" s="1" t="s">
        <v>3662</v>
      </c>
      <c r="I24" s="126" t="s">
        <v>1397</v>
      </c>
      <c r="J24" s="2" t="s">
        <v>1398</v>
      </c>
      <c r="K24" s="161" t="s">
        <v>756</v>
      </c>
      <c r="L24" s="36" t="s">
        <v>1399</v>
      </c>
      <c r="M24" s="36" t="s">
        <v>1400</v>
      </c>
      <c r="N24" s="36" t="s">
        <v>1401</v>
      </c>
      <c r="O24" s="36" t="s">
        <v>1402</v>
      </c>
      <c r="P24" s="186" t="s">
        <v>1403</v>
      </c>
      <c r="Q24" s="36" t="s">
        <v>1404</v>
      </c>
      <c r="R24" s="36"/>
      <c r="S24" s="36" t="s">
        <v>1405</v>
      </c>
      <c r="T24" s="36" t="s">
        <v>233</v>
      </c>
      <c r="U24" s="36" t="s">
        <v>1406</v>
      </c>
      <c r="V24" s="36" t="s">
        <v>1407</v>
      </c>
      <c r="W24" s="36" t="s">
        <v>3752</v>
      </c>
      <c r="X24" s="36" t="s">
        <v>9</v>
      </c>
      <c r="Y24" s="36" t="s">
        <v>3913</v>
      </c>
      <c r="Z24" s="200" t="s">
        <v>3915</v>
      </c>
      <c r="AA24" s="202"/>
    </row>
    <row r="25" spans="1:27">
      <c r="B25" t="s">
        <v>3606</v>
      </c>
      <c r="C25" t="s">
        <v>4038</v>
      </c>
      <c r="E25" t="s">
        <v>3904</v>
      </c>
      <c r="F25" t="s">
        <v>3904</v>
      </c>
      <c r="G25" t="s">
        <v>3776</v>
      </c>
      <c r="H25" s="1" t="s">
        <v>3662</v>
      </c>
      <c r="I25" s="126" t="s">
        <v>1387</v>
      </c>
      <c r="J25" s="2" t="s">
        <v>1388</v>
      </c>
      <c r="K25" s="161" t="s">
        <v>868</v>
      </c>
      <c r="L25" s="36" t="s">
        <v>1389</v>
      </c>
      <c r="M25" s="36" t="s">
        <v>1390</v>
      </c>
      <c r="N25" s="36" t="s">
        <v>1178</v>
      </c>
      <c r="O25" s="36" t="s">
        <v>1391</v>
      </c>
      <c r="P25" s="186" t="s">
        <v>1392</v>
      </c>
      <c r="Q25" s="36" t="s">
        <v>1393</v>
      </c>
      <c r="R25" s="36"/>
      <c r="S25" s="36" t="s">
        <v>1394</v>
      </c>
      <c r="T25" s="36" t="s">
        <v>494</v>
      </c>
      <c r="U25" s="36" t="s">
        <v>1395</v>
      </c>
      <c r="V25" s="36" t="s">
        <v>1396</v>
      </c>
      <c r="W25" s="36" t="s">
        <v>3758</v>
      </c>
      <c r="X25" s="36" t="s">
        <v>9</v>
      </c>
      <c r="Y25" s="36" t="s">
        <v>3913</v>
      </c>
      <c r="Z25" s="199" t="s">
        <v>3914</v>
      </c>
      <c r="AA25" s="202"/>
    </row>
    <row r="26" spans="1:27">
      <c r="B26" t="s">
        <v>3604</v>
      </c>
      <c r="C26" t="s">
        <v>4039</v>
      </c>
      <c r="D26" t="s">
        <v>3439</v>
      </c>
      <c r="E26" t="s">
        <v>3973</v>
      </c>
      <c r="F26" t="s">
        <v>3973</v>
      </c>
      <c r="G26" t="s">
        <v>3777</v>
      </c>
      <c r="H26" s="1" t="s">
        <v>3662</v>
      </c>
      <c r="I26" s="126" t="s">
        <v>1087</v>
      </c>
      <c r="J26" s="2" t="s">
        <v>1088</v>
      </c>
      <c r="K26" s="161" t="s">
        <v>684</v>
      </c>
      <c r="L26" s="36" t="s">
        <v>1089</v>
      </c>
      <c r="M26" s="36" t="s">
        <v>1090</v>
      </c>
      <c r="N26" s="36" t="s">
        <v>1091</v>
      </c>
      <c r="O26" s="36" t="s">
        <v>1092</v>
      </c>
      <c r="P26" s="186" t="s">
        <v>1093</v>
      </c>
      <c r="Q26" s="36" t="s">
        <v>1094</v>
      </c>
      <c r="R26" s="36"/>
      <c r="S26" s="36" t="s">
        <v>1095</v>
      </c>
      <c r="T26" s="36" t="s">
        <v>1096</v>
      </c>
      <c r="U26" s="36" t="s">
        <v>1097</v>
      </c>
      <c r="V26" s="36" t="s">
        <v>1098</v>
      </c>
      <c r="W26" s="36" t="s">
        <v>3759</v>
      </c>
      <c r="X26" s="36" t="s">
        <v>9</v>
      </c>
      <c r="Y26" s="36" t="s">
        <v>3913</v>
      </c>
      <c r="Z26" s="199" t="s">
        <v>3914</v>
      </c>
      <c r="AA26" s="202"/>
    </row>
    <row r="27" spans="1:27">
      <c r="B27" t="s">
        <v>3602</v>
      </c>
      <c r="C27" t="s">
        <v>4040</v>
      </c>
      <c r="D27" t="s">
        <v>3439</v>
      </c>
      <c r="E27" t="s">
        <v>3974</v>
      </c>
      <c r="F27" t="s">
        <v>3974</v>
      </c>
      <c r="G27" t="s">
        <v>3778</v>
      </c>
      <c r="H27" s="1" t="s">
        <v>3662</v>
      </c>
      <c r="I27" s="126" t="s">
        <v>1198</v>
      </c>
      <c r="J27" s="2" t="s">
        <v>1199</v>
      </c>
      <c r="K27" s="161" t="s">
        <v>693</v>
      </c>
      <c r="L27" s="36" t="s">
        <v>17</v>
      </c>
      <c r="M27" s="36" t="s">
        <v>1200</v>
      </c>
      <c r="N27" s="36" t="s">
        <v>1201</v>
      </c>
      <c r="O27" s="36" t="s">
        <v>1202</v>
      </c>
      <c r="P27" s="186" t="s">
        <v>1203</v>
      </c>
      <c r="Q27" s="36" t="s">
        <v>1204</v>
      </c>
      <c r="R27" s="36"/>
      <c r="S27" s="36" t="s">
        <v>1205</v>
      </c>
      <c r="T27" s="36" t="s">
        <v>1206</v>
      </c>
      <c r="U27" s="36" t="s">
        <v>1207</v>
      </c>
      <c r="V27" s="36" t="s">
        <v>1208</v>
      </c>
      <c r="W27" s="36" t="s">
        <v>3760</v>
      </c>
      <c r="X27" s="36" t="s">
        <v>9</v>
      </c>
      <c r="Y27" s="36" t="s">
        <v>3913</v>
      </c>
      <c r="Z27" s="199" t="s">
        <v>3914</v>
      </c>
      <c r="AA27" s="202"/>
    </row>
    <row r="28" spans="1:27">
      <c r="B28" t="s">
        <v>3603</v>
      </c>
      <c r="C28" t="s">
        <v>4041</v>
      </c>
      <c r="D28" t="s">
        <v>3439</v>
      </c>
      <c r="E28" t="s">
        <v>3975</v>
      </c>
      <c r="F28" t="s">
        <v>3975</v>
      </c>
      <c r="G28" t="s">
        <v>3779</v>
      </c>
      <c r="H28" s="1" t="s">
        <v>3662</v>
      </c>
      <c r="I28" s="126" t="s">
        <v>1022</v>
      </c>
      <c r="J28" s="2" t="s">
        <v>1023</v>
      </c>
      <c r="K28" s="161" t="s">
        <v>539</v>
      </c>
      <c r="L28" s="36" t="s">
        <v>17</v>
      </c>
      <c r="M28" s="36" t="s">
        <v>1024</v>
      </c>
      <c r="N28" s="36" t="s">
        <v>1025</v>
      </c>
      <c r="O28" s="36" t="s">
        <v>1026</v>
      </c>
      <c r="P28" s="186" t="s">
        <v>1027</v>
      </c>
      <c r="Q28" s="36" t="s">
        <v>1028</v>
      </c>
      <c r="R28" s="36"/>
      <c r="S28" s="36" t="s">
        <v>1029</v>
      </c>
      <c r="T28" s="36" t="s">
        <v>1030</v>
      </c>
      <c r="U28" s="36" t="s">
        <v>1031</v>
      </c>
      <c r="V28" s="36" t="s">
        <v>17</v>
      </c>
      <c r="W28" s="36" t="s">
        <v>3761</v>
      </c>
      <c r="X28" s="36" t="s">
        <v>9</v>
      </c>
      <c r="Y28" s="36" t="s">
        <v>3913</v>
      </c>
      <c r="Z28" s="199" t="s">
        <v>3914</v>
      </c>
      <c r="AA28" s="202"/>
    </row>
    <row r="29" spans="1:27">
      <c r="B29" t="s">
        <v>3601</v>
      </c>
      <c r="C29" t="s">
        <v>4042</v>
      </c>
      <c r="D29" t="s">
        <v>3439</v>
      </c>
      <c r="E29" t="s">
        <v>3976</v>
      </c>
      <c r="F29" t="s">
        <v>3976</v>
      </c>
      <c r="G29" t="s">
        <v>3780</v>
      </c>
      <c r="H29" s="1" t="s">
        <v>3662</v>
      </c>
      <c r="I29" s="126" t="s">
        <v>1012</v>
      </c>
      <c r="J29" s="2" t="s">
        <v>1013</v>
      </c>
      <c r="K29" s="161" t="s">
        <v>807</v>
      </c>
      <c r="L29" s="36" t="s">
        <v>17</v>
      </c>
      <c r="M29" s="36" t="s">
        <v>1014</v>
      </c>
      <c r="N29" s="36" t="s">
        <v>1015</v>
      </c>
      <c r="O29" s="36" t="s">
        <v>1016</v>
      </c>
      <c r="P29" s="186" t="s">
        <v>1017</v>
      </c>
      <c r="Q29" s="36" t="s">
        <v>1018</v>
      </c>
      <c r="R29" s="36"/>
      <c r="S29" s="36" t="s">
        <v>1019</v>
      </c>
      <c r="T29" s="36" t="s">
        <v>1020</v>
      </c>
      <c r="U29" s="36" t="s">
        <v>1021</v>
      </c>
      <c r="V29" s="36" t="s">
        <v>17</v>
      </c>
      <c r="W29" s="36" t="s">
        <v>3762</v>
      </c>
      <c r="X29" s="36" t="s">
        <v>9</v>
      </c>
      <c r="Y29" s="36" t="s">
        <v>3913</v>
      </c>
      <c r="Z29" s="199" t="s">
        <v>3914</v>
      </c>
      <c r="AA29" s="202"/>
    </row>
    <row r="30" spans="1:27">
      <c r="B30" t="s">
        <v>3566</v>
      </c>
      <c r="C30" t="s">
        <v>3355</v>
      </c>
      <c r="D30" t="s">
        <v>3354</v>
      </c>
      <c r="E30" t="s">
        <v>3864</v>
      </c>
      <c r="F30" t="s">
        <v>3864</v>
      </c>
      <c r="G30" t="s">
        <v>3691</v>
      </c>
      <c r="H30" s="1" t="s">
        <v>3662</v>
      </c>
      <c r="I30" s="126" t="s">
        <v>1099</v>
      </c>
      <c r="J30" s="2" t="s">
        <v>1100</v>
      </c>
      <c r="K30" s="161" t="s">
        <v>542</v>
      </c>
      <c r="L30" s="36" t="s">
        <v>1101</v>
      </c>
      <c r="M30" s="36" t="s">
        <v>1102</v>
      </c>
      <c r="N30" s="36" t="s">
        <v>536</v>
      </c>
      <c r="O30" s="36" t="s">
        <v>472</v>
      </c>
      <c r="P30" s="186" t="s">
        <v>1103</v>
      </c>
      <c r="Q30" s="36" t="s">
        <v>1104</v>
      </c>
      <c r="R30" s="36"/>
      <c r="S30" s="36" t="s">
        <v>1105</v>
      </c>
      <c r="T30" s="36" t="s">
        <v>673</v>
      </c>
      <c r="U30" s="36" t="s">
        <v>1106</v>
      </c>
      <c r="V30" s="36" t="s">
        <v>17</v>
      </c>
      <c r="W30" s="36" t="s">
        <v>3763</v>
      </c>
      <c r="X30" s="36" t="s">
        <v>9</v>
      </c>
      <c r="Y30" s="36" t="s">
        <v>3913</v>
      </c>
      <c r="Z30" s="199" t="s">
        <v>3914</v>
      </c>
      <c r="AA30" s="202"/>
    </row>
    <row r="31" spans="1:27">
      <c r="B31" t="s">
        <v>3567</v>
      </c>
      <c r="C31" t="s">
        <v>3353</v>
      </c>
      <c r="D31" t="s">
        <v>3354</v>
      </c>
      <c r="E31" t="s">
        <v>3863</v>
      </c>
      <c r="F31" t="s">
        <v>3863</v>
      </c>
      <c r="G31" t="s">
        <v>3692</v>
      </c>
      <c r="H31" s="1" t="s">
        <v>3662</v>
      </c>
      <c r="I31" s="126" t="s">
        <v>1304</v>
      </c>
      <c r="J31" s="2" t="s">
        <v>1305</v>
      </c>
      <c r="K31" s="161" t="s">
        <v>810</v>
      </c>
      <c r="L31" s="36" t="s">
        <v>1287</v>
      </c>
      <c r="M31" s="36" t="s">
        <v>1306</v>
      </c>
      <c r="N31" s="36" t="s">
        <v>804</v>
      </c>
      <c r="O31" s="36" t="s">
        <v>364</v>
      </c>
      <c r="P31" s="186" t="s">
        <v>1307</v>
      </c>
      <c r="Q31" s="36" t="s">
        <v>1308</v>
      </c>
      <c r="R31" s="36"/>
      <c r="S31" s="36" t="s">
        <v>1309</v>
      </c>
      <c r="T31" s="36" t="s">
        <v>528</v>
      </c>
      <c r="U31" s="36" t="s">
        <v>1310</v>
      </c>
      <c r="V31" s="36" t="s">
        <v>17</v>
      </c>
      <c r="W31" s="36" t="s">
        <v>3764</v>
      </c>
      <c r="X31" s="36" t="s">
        <v>9</v>
      </c>
      <c r="Y31" s="36" t="s">
        <v>3913</v>
      </c>
      <c r="Z31" s="199" t="s">
        <v>3914</v>
      </c>
      <c r="AA31" s="202"/>
    </row>
    <row r="32" spans="1:27">
      <c r="B32" t="s">
        <v>3528</v>
      </c>
      <c r="C32" t="s">
        <v>3387</v>
      </c>
      <c r="D32" t="s">
        <v>3388</v>
      </c>
      <c r="E32" t="s">
        <v>3981</v>
      </c>
      <c r="F32" t="s">
        <v>3861</v>
      </c>
      <c r="G32" t="s">
        <v>3783</v>
      </c>
      <c r="H32" s="1" t="s">
        <v>3662</v>
      </c>
      <c r="I32" s="126" t="s">
        <v>1209</v>
      </c>
      <c r="J32" s="2" t="s">
        <v>1210</v>
      </c>
      <c r="K32" s="36" t="s">
        <v>1211</v>
      </c>
      <c r="L32" s="36" t="s">
        <v>3946</v>
      </c>
      <c r="M32" s="36" t="s">
        <v>1213</v>
      </c>
      <c r="N32" s="36" t="s">
        <v>681</v>
      </c>
      <c r="O32" s="36" t="s">
        <v>571</v>
      </c>
      <c r="P32" s="186" t="s">
        <v>1214</v>
      </c>
      <c r="Q32" s="36" t="s">
        <v>1215</v>
      </c>
      <c r="R32" s="36"/>
      <c r="S32" s="36" t="s">
        <v>1216</v>
      </c>
      <c r="T32" s="36" t="s">
        <v>314</v>
      </c>
      <c r="U32" s="161" t="s">
        <v>1217</v>
      </c>
      <c r="V32" s="36" t="s">
        <v>486</v>
      </c>
      <c r="W32" s="36" t="s">
        <v>3740</v>
      </c>
      <c r="X32" s="36" t="s">
        <v>9</v>
      </c>
      <c r="Y32" s="36" t="s">
        <v>3913</v>
      </c>
      <c r="Z32" s="200" t="s">
        <v>3915</v>
      </c>
      <c r="AA32" s="202"/>
    </row>
    <row r="33" spans="2:27">
      <c r="B33" t="s">
        <v>3529</v>
      </c>
      <c r="C33" t="s">
        <v>3389</v>
      </c>
      <c r="D33" t="s">
        <v>3390</v>
      </c>
      <c r="E33" t="s">
        <v>3982</v>
      </c>
      <c r="F33" t="s">
        <v>3862</v>
      </c>
      <c r="G33" t="s">
        <v>3784</v>
      </c>
      <c r="H33" s="1" t="s">
        <v>3662</v>
      </c>
      <c r="I33" s="126" t="s">
        <v>1408</v>
      </c>
      <c r="J33" s="2" t="s">
        <v>1409</v>
      </c>
      <c r="K33" s="36" t="s">
        <v>1410</v>
      </c>
      <c r="L33" s="36" t="s">
        <v>3947</v>
      </c>
      <c r="M33" s="36" t="s">
        <v>1411</v>
      </c>
      <c r="N33" s="36" t="s">
        <v>691</v>
      </c>
      <c r="O33" s="36" t="s">
        <v>320</v>
      </c>
      <c r="P33" s="186" t="s">
        <v>1412</v>
      </c>
      <c r="Q33" s="36" t="s">
        <v>1413</v>
      </c>
      <c r="R33" s="36"/>
      <c r="S33" s="36" t="s">
        <v>1414</v>
      </c>
      <c r="T33" s="36" t="s">
        <v>419</v>
      </c>
      <c r="U33" s="161" t="s">
        <v>1415</v>
      </c>
      <c r="V33" s="36" t="s">
        <v>378</v>
      </c>
      <c r="W33" s="36" t="s">
        <v>3741</v>
      </c>
      <c r="X33" s="36" t="s">
        <v>9</v>
      </c>
      <c r="Y33" s="36" t="s">
        <v>3913</v>
      </c>
      <c r="Z33" s="200" t="s">
        <v>3915</v>
      </c>
      <c r="AA33" s="202"/>
    </row>
    <row r="34" spans="2:27">
      <c r="B34" t="s">
        <v>3537</v>
      </c>
      <c r="C34" t="s">
        <v>3401</v>
      </c>
      <c r="D34" t="s">
        <v>3402</v>
      </c>
      <c r="E34" t="s">
        <v>3977</v>
      </c>
      <c r="F34" t="s">
        <v>3977</v>
      </c>
      <c r="G34" t="s">
        <v>3693</v>
      </c>
      <c r="H34" s="1" t="s">
        <v>3662</v>
      </c>
      <c r="I34" s="126" t="s">
        <v>1488</v>
      </c>
      <c r="J34" s="2" t="s">
        <v>1489</v>
      </c>
      <c r="K34" s="161" t="s">
        <v>232</v>
      </c>
      <c r="L34" s="36" t="s">
        <v>1490</v>
      </c>
      <c r="M34" s="36" t="s">
        <v>1491</v>
      </c>
      <c r="N34" s="36" t="s">
        <v>754</v>
      </c>
      <c r="O34" s="36" t="s">
        <v>162</v>
      </c>
      <c r="P34" s="186" t="s">
        <v>1492</v>
      </c>
      <c r="Q34" s="36" t="s">
        <v>1493</v>
      </c>
      <c r="R34" s="36"/>
      <c r="S34" s="36" t="s">
        <v>1494</v>
      </c>
      <c r="T34" s="36" t="s">
        <v>746</v>
      </c>
      <c r="U34" s="36" t="s">
        <v>1495</v>
      </c>
      <c r="V34" s="36" t="s">
        <v>136</v>
      </c>
      <c r="W34" s="36" t="s">
        <v>3743</v>
      </c>
      <c r="X34" s="36" t="s">
        <v>9</v>
      </c>
      <c r="Y34" s="36" t="s">
        <v>3913</v>
      </c>
      <c r="Z34" s="199" t="s">
        <v>3914</v>
      </c>
      <c r="AA34" s="202"/>
    </row>
    <row r="35" spans="2:27">
      <c r="B35" t="s">
        <v>3540</v>
      </c>
      <c r="C35" t="s">
        <v>3405</v>
      </c>
      <c r="D35" t="s">
        <v>3402</v>
      </c>
      <c r="E35" t="s">
        <v>3978</v>
      </c>
      <c r="F35" t="s">
        <v>3978</v>
      </c>
      <c r="G35" t="s">
        <v>3492</v>
      </c>
      <c r="H35" s="1" t="s">
        <v>3662</v>
      </c>
      <c r="I35" s="126" t="s">
        <v>1496</v>
      </c>
      <c r="J35" s="2" t="s">
        <v>1497</v>
      </c>
      <c r="K35" s="161" t="s">
        <v>493</v>
      </c>
      <c r="L35" s="36" t="s">
        <v>1498</v>
      </c>
      <c r="M35" s="36" t="s">
        <v>526</v>
      </c>
      <c r="N35" s="36" t="s">
        <v>866</v>
      </c>
      <c r="O35" s="36" t="s">
        <v>177</v>
      </c>
      <c r="P35" s="186" t="s">
        <v>1499</v>
      </c>
      <c r="Q35" s="36" t="s">
        <v>1500</v>
      </c>
      <c r="R35" s="36"/>
      <c r="S35" s="36" t="s">
        <v>1501</v>
      </c>
      <c r="T35" s="36" t="s">
        <v>427</v>
      </c>
      <c r="U35" s="36" t="s">
        <v>1502</v>
      </c>
      <c r="V35" s="36" t="s">
        <v>96</v>
      </c>
      <c r="W35" s="36" t="s">
        <v>3746</v>
      </c>
      <c r="X35" s="36" t="s">
        <v>9</v>
      </c>
      <c r="Y35" s="36" t="s">
        <v>3913</v>
      </c>
      <c r="Z35" s="199" t="s">
        <v>3914</v>
      </c>
      <c r="AA35" s="202"/>
    </row>
    <row r="36" spans="2:27">
      <c r="B36" t="s">
        <v>3539</v>
      </c>
      <c r="C36" t="s">
        <v>3404</v>
      </c>
      <c r="D36" t="s">
        <v>3402</v>
      </c>
      <c r="E36" t="s">
        <v>3979</v>
      </c>
      <c r="F36" t="s">
        <v>3979</v>
      </c>
      <c r="G36" t="s">
        <v>3496</v>
      </c>
      <c r="H36" s="1" t="s">
        <v>3662</v>
      </c>
      <c r="I36" s="126" t="s">
        <v>1481</v>
      </c>
      <c r="J36" s="2" t="s">
        <v>1482</v>
      </c>
      <c r="K36" s="161" t="s">
        <v>3940</v>
      </c>
      <c r="L36" s="36" t="s">
        <v>1117</v>
      </c>
      <c r="M36" s="36" t="s">
        <v>1046</v>
      </c>
      <c r="N36" s="36" t="s">
        <v>887</v>
      </c>
      <c r="O36" s="36" t="s">
        <v>1483</v>
      </c>
      <c r="P36" s="186" t="s">
        <v>1484</v>
      </c>
      <c r="Q36" s="36" t="s">
        <v>1485</v>
      </c>
      <c r="R36" s="36"/>
      <c r="S36" s="36" t="s">
        <v>1486</v>
      </c>
      <c r="T36" s="36" t="s">
        <v>878</v>
      </c>
      <c r="U36" s="36" t="s">
        <v>1487</v>
      </c>
      <c r="V36" s="36" t="s">
        <v>17</v>
      </c>
      <c r="W36" s="36" t="s">
        <v>3745</v>
      </c>
      <c r="X36" s="36" t="s">
        <v>9</v>
      </c>
      <c r="Y36" s="36" t="s">
        <v>3913</v>
      </c>
      <c r="Z36" s="199" t="s">
        <v>3914</v>
      </c>
      <c r="AA36" s="202"/>
    </row>
    <row r="37" spans="2:27">
      <c r="B37" t="s">
        <v>3538</v>
      </c>
      <c r="C37" t="s">
        <v>3403</v>
      </c>
      <c r="D37" t="s">
        <v>3402</v>
      </c>
      <c r="E37" t="s">
        <v>3980</v>
      </c>
      <c r="F37" t="s">
        <v>3980</v>
      </c>
      <c r="G37" t="s">
        <v>3495</v>
      </c>
      <c r="H37" s="1" t="s">
        <v>3662</v>
      </c>
      <c r="I37" s="126" t="s">
        <v>1473</v>
      </c>
      <c r="J37" s="2" t="s">
        <v>1474</v>
      </c>
      <c r="K37" s="161" t="s">
        <v>3941</v>
      </c>
      <c r="L37" s="36" t="s">
        <v>1475</v>
      </c>
      <c r="M37" s="36" t="s">
        <v>1240</v>
      </c>
      <c r="N37" s="36" t="s">
        <v>765</v>
      </c>
      <c r="O37" s="36" t="s">
        <v>1476</v>
      </c>
      <c r="P37" s="186" t="s">
        <v>1477</v>
      </c>
      <c r="Q37" s="36" t="s">
        <v>1478</v>
      </c>
      <c r="R37" s="36"/>
      <c r="S37" s="36" t="s">
        <v>1479</v>
      </c>
      <c r="T37" s="36" t="s">
        <v>658</v>
      </c>
      <c r="U37" s="36" t="s">
        <v>1480</v>
      </c>
      <c r="V37" s="36" t="s">
        <v>17</v>
      </c>
      <c r="W37" s="36" t="s">
        <v>3744</v>
      </c>
      <c r="X37" s="36" t="s">
        <v>9</v>
      </c>
      <c r="Y37" s="36" t="s">
        <v>3913</v>
      </c>
      <c r="Z37" s="199" t="s">
        <v>3914</v>
      </c>
      <c r="AA37" s="202"/>
    </row>
    <row r="38" spans="2:27">
      <c r="B38" t="s">
        <v>3549</v>
      </c>
      <c r="C38" t="s">
        <v>3416</v>
      </c>
      <c r="D38" t="s">
        <v>3417</v>
      </c>
      <c r="E38" t="s">
        <v>4006</v>
      </c>
      <c r="F38" t="s">
        <v>4006</v>
      </c>
      <c r="G38" t="s">
        <v>3694</v>
      </c>
      <c r="H38" s="1" t="s">
        <v>3662</v>
      </c>
      <c r="I38" s="126" t="s">
        <v>1380</v>
      </c>
      <c r="J38" s="2" t="s">
        <v>1381</v>
      </c>
      <c r="K38" s="161" t="s">
        <v>1332</v>
      </c>
      <c r="L38" s="36" t="s">
        <v>1331</v>
      </c>
      <c r="M38" s="36" t="s">
        <v>1382</v>
      </c>
      <c r="N38" s="36" t="s">
        <v>310</v>
      </c>
      <c r="O38" s="36" t="s">
        <v>1252</v>
      </c>
      <c r="P38" s="186" t="s">
        <v>1383</v>
      </c>
      <c r="Q38" s="36" t="s">
        <v>1384</v>
      </c>
      <c r="R38" s="36"/>
      <c r="S38" s="36" t="s">
        <v>1220</v>
      </c>
      <c r="T38" s="36" t="s">
        <v>79</v>
      </c>
      <c r="U38" s="36" t="s">
        <v>1386</v>
      </c>
      <c r="V38" s="36" t="s">
        <v>17</v>
      </c>
      <c r="W38" s="36" t="s">
        <v>3747</v>
      </c>
      <c r="X38" s="36" t="s">
        <v>9</v>
      </c>
      <c r="Y38" s="36" t="s">
        <v>3913</v>
      </c>
      <c r="Z38" s="199" t="s">
        <v>3914</v>
      </c>
      <c r="AA38" s="202" t="s">
        <v>3928</v>
      </c>
    </row>
    <row r="39" spans="2:27">
      <c r="B39" t="s">
        <v>3550</v>
      </c>
      <c r="C39" t="s">
        <v>3418</v>
      </c>
      <c r="D39" t="s">
        <v>3417</v>
      </c>
      <c r="E39" t="s">
        <v>4007</v>
      </c>
      <c r="F39" t="s">
        <v>4007</v>
      </c>
      <c r="G39" t="s">
        <v>3487</v>
      </c>
      <c r="H39" s="1" t="s">
        <v>3662</v>
      </c>
      <c r="I39" s="126" t="s">
        <v>1466</v>
      </c>
      <c r="J39" s="2" t="s">
        <v>1467</v>
      </c>
      <c r="K39" s="161" t="s">
        <v>1429</v>
      </c>
      <c r="L39" s="36" t="s">
        <v>1428</v>
      </c>
      <c r="M39" s="36" t="s">
        <v>1468</v>
      </c>
      <c r="N39" s="36" t="s">
        <v>415</v>
      </c>
      <c r="O39" s="36" t="s">
        <v>1063</v>
      </c>
      <c r="P39" s="186" t="s">
        <v>1469</v>
      </c>
      <c r="Q39" s="36" t="s">
        <v>1470</v>
      </c>
      <c r="R39" s="36"/>
      <c r="S39" s="36" t="s">
        <v>1471</v>
      </c>
      <c r="T39" s="36" t="s">
        <v>90</v>
      </c>
      <c r="U39" s="36" t="s">
        <v>1472</v>
      </c>
      <c r="V39" s="36" t="s">
        <v>17</v>
      </c>
      <c r="W39" s="36" t="s">
        <v>3748</v>
      </c>
      <c r="X39" s="36" t="s">
        <v>9</v>
      </c>
      <c r="Y39" s="36" t="s">
        <v>3913</v>
      </c>
      <c r="Z39" s="199" t="s">
        <v>3914</v>
      </c>
      <c r="AA39" s="202" t="s">
        <v>3928</v>
      </c>
    </row>
    <row r="40" spans="2:27">
      <c r="B40" t="s">
        <v>3530</v>
      </c>
      <c r="C40" t="s">
        <v>3391</v>
      </c>
      <c r="D40" t="s">
        <v>3392</v>
      </c>
      <c r="E40" t="s">
        <v>3870</v>
      </c>
      <c r="F40" t="s">
        <v>3870</v>
      </c>
      <c r="G40" t="s">
        <v>3695</v>
      </c>
      <c r="H40" s="1" t="s">
        <v>3662</v>
      </c>
      <c r="I40" s="126" t="s">
        <v>1457</v>
      </c>
      <c r="J40" s="2" t="s">
        <v>1458</v>
      </c>
      <c r="K40" s="36" t="s">
        <v>1459</v>
      </c>
      <c r="L40" s="36" t="s">
        <v>1418</v>
      </c>
      <c r="M40" s="36" t="s">
        <v>1460</v>
      </c>
      <c r="N40" s="36" t="s">
        <v>1461</v>
      </c>
      <c r="O40" s="36" t="s">
        <v>1154</v>
      </c>
      <c r="P40" s="186" t="s">
        <v>1462</v>
      </c>
      <c r="Q40" s="36" t="s">
        <v>1463</v>
      </c>
      <c r="R40" s="36"/>
      <c r="S40" s="36" t="s">
        <v>1464</v>
      </c>
      <c r="T40" s="36" t="s">
        <v>1443</v>
      </c>
      <c r="U40" s="36" t="s">
        <v>1465</v>
      </c>
      <c r="V40" s="36" t="s">
        <v>17</v>
      </c>
      <c r="W40" s="36" t="s">
        <v>3749</v>
      </c>
      <c r="X40" s="36" t="s">
        <v>9</v>
      </c>
      <c r="Y40" s="36" t="s">
        <v>3913</v>
      </c>
      <c r="Z40" s="200" t="s">
        <v>3915</v>
      </c>
      <c r="AA40" s="202"/>
    </row>
    <row r="41" spans="2:27">
      <c r="B41" t="s">
        <v>3631</v>
      </c>
      <c r="C41" t="s">
        <v>3320</v>
      </c>
      <c r="D41" t="s">
        <v>3308</v>
      </c>
      <c r="E41" t="s">
        <v>3983</v>
      </c>
      <c r="F41" t="s">
        <v>3885</v>
      </c>
      <c r="G41" t="s">
        <v>3479</v>
      </c>
      <c r="H41" s="1" t="s">
        <v>3662</v>
      </c>
      <c r="I41" s="126" t="s">
        <v>813</v>
      </c>
      <c r="J41" s="2" t="s">
        <v>814</v>
      </c>
      <c r="K41" s="161" t="s">
        <v>815</v>
      </c>
      <c r="L41" s="36" t="s">
        <v>409</v>
      </c>
      <c r="M41" s="36" t="s">
        <v>76</v>
      </c>
      <c r="N41" s="36" t="s">
        <v>154</v>
      </c>
      <c r="O41" s="36" t="s">
        <v>3950</v>
      </c>
      <c r="P41" s="186" t="s">
        <v>817</v>
      </c>
      <c r="Q41" s="36" t="s">
        <v>818</v>
      </c>
      <c r="R41" s="36"/>
      <c r="S41" s="36" t="s">
        <v>820</v>
      </c>
      <c r="T41" s="36" t="s">
        <v>17</v>
      </c>
      <c r="U41" s="36" t="s">
        <v>821</v>
      </c>
      <c r="V41" s="36" t="s">
        <v>17</v>
      </c>
      <c r="W41" s="36"/>
      <c r="X41" s="36" t="s">
        <v>9</v>
      </c>
      <c r="Y41" s="36" t="s">
        <v>3913</v>
      </c>
      <c r="Z41" s="199" t="s">
        <v>3917</v>
      </c>
      <c r="AA41" s="202"/>
    </row>
    <row r="42" spans="2:27">
      <c r="B42" t="s">
        <v>3632</v>
      </c>
      <c r="C42" t="s">
        <v>3321</v>
      </c>
      <c r="D42" t="s">
        <v>3308</v>
      </c>
      <c r="E42" t="s">
        <v>3984</v>
      </c>
      <c r="F42" t="s">
        <v>3886</v>
      </c>
      <c r="G42" t="s">
        <v>3480</v>
      </c>
      <c r="H42" s="1" t="s">
        <v>3662</v>
      </c>
      <c r="I42" s="126" t="s">
        <v>822</v>
      </c>
      <c r="J42" s="2" t="s">
        <v>823</v>
      </c>
      <c r="K42" s="161" t="s">
        <v>824</v>
      </c>
      <c r="L42" s="36" t="s">
        <v>825</v>
      </c>
      <c r="M42" s="36" t="s">
        <v>86</v>
      </c>
      <c r="N42" s="36" t="s">
        <v>745</v>
      </c>
      <c r="O42" s="36" t="s">
        <v>3954</v>
      </c>
      <c r="P42" s="186" t="s">
        <v>827</v>
      </c>
      <c r="Q42" s="36" t="s">
        <v>828</v>
      </c>
      <c r="R42" s="36"/>
      <c r="S42" s="36" t="s">
        <v>405</v>
      </c>
      <c r="T42" s="36" t="s">
        <v>225</v>
      </c>
      <c r="U42" s="36" t="s">
        <v>830</v>
      </c>
      <c r="V42" s="36" t="s">
        <v>17</v>
      </c>
      <c r="W42" s="36"/>
      <c r="X42" s="36" t="s">
        <v>9</v>
      </c>
      <c r="Y42" s="36" t="s">
        <v>3913</v>
      </c>
      <c r="Z42" s="199" t="s">
        <v>3917</v>
      </c>
      <c r="AA42" s="202"/>
    </row>
    <row r="43" spans="2:27">
      <c r="B43" t="s">
        <v>3633</v>
      </c>
      <c r="C43" t="s">
        <v>3322</v>
      </c>
      <c r="D43" t="s">
        <v>3308</v>
      </c>
      <c r="E43" t="s">
        <v>3985</v>
      </c>
      <c r="F43" t="s">
        <v>3887</v>
      </c>
      <c r="G43" t="s">
        <v>3481</v>
      </c>
      <c r="H43" s="1" t="s">
        <v>3662</v>
      </c>
      <c r="I43" s="126" t="s">
        <v>884</v>
      </c>
      <c r="J43" s="2" t="s">
        <v>885</v>
      </c>
      <c r="K43" s="161" t="s">
        <v>886</v>
      </c>
      <c r="L43" s="36" t="s">
        <v>887</v>
      </c>
      <c r="M43" s="36" t="s">
        <v>131</v>
      </c>
      <c r="N43" s="36" t="s">
        <v>3955</v>
      </c>
      <c r="O43" s="36" t="s">
        <v>3953</v>
      </c>
      <c r="P43" s="186" t="s">
        <v>890</v>
      </c>
      <c r="Q43" s="36" t="s">
        <v>891</v>
      </c>
      <c r="R43" s="36"/>
      <c r="S43" s="36" t="s">
        <v>893</v>
      </c>
      <c r="T43" s="36" t="s">
        <v>17</v>
      </c>
      <c r="U43" s="36" t="s">
        <v>894</v>
      </c>
      <c r="V43" s="36" t="s">
        <v>17</v>
      </c>
      <c r="W43" s="36"/>
      <c r="X43" s="36" t="s">
        <v>9</v>
      </c>
      <c r="Y43" s="36" t="s">
        <v>3913</v>
      </c>
      <c r="Z43" s="199" t="s">
        <v>3917</v>
      </c>
      <c r="AA43" s="202"/>
    </row>
    <row r="44" spans="2:27">
      <c r="B44" t="s">
        <v>3634</v>
      </c>
      <c r="C44" t="s">
        <v>3323</v>
      </c>
      <c r="D44" t="s">
        <v>3308</v>
      </c>
      <c r="E44" t="s">
        <v>3986</v>
      </c>
      <c r="F44" t="s">
        <v>3888</v>
      </c>
      <c r="G44" t="s">
        <v>3482</v>
      </c>
      <c r="H44" s="1" t="s">
        <v>3662</v>
      </c>
      <c r="I44" s="126" t="s">
        <v>762</v>
      </c>
      <c r="J44" s="2" t="s">
        <v>763</v>
      </c>
      <c r="K44" s="161" t="s">
        <v>764</v>
      </c>
      <c r="L44" s="36" t="s">
        <v>765</v>
      </c>
      <c r="M44" s="36" t="s">
        <v>398</v>
      </c>
      <c r="N44" s="36" t="s">
        <v>3956</v>
      </c>
      <c r="O44" s="36" t="s">
        <v>767</v>
      </c>
      <c r="P44" s="186" t="s">
        <v>768</v>
      </c>
      <c r="Q44" s="36" t="s">
        <v>769</v>
      </c>
      <c r="R44" s="36"/>
      <c r="S44" s="36" t="s">
        <v>771</v>
      </c>
      <c r="T44" s="36" t="s">
        <v>17</v>
      </c>
      <c r="U44" s="36" t="s">
        <v>772</v>
      </c>
      <c r="V44" s="36" t="s">
        <v>17</v>
      </c>
      <c r="W44" s="36"/>
      <c r="X44" s="36" t="s">
        <v>9</v>
      </c>
      <c r="Y44" s="36" t="s">
        <v>3913</v>
      </c>
      <c r="Z44" s="199" t="s">
        <v>3917</v>
      </c>
      <c r="AA44" s="202"/>
    </row>
    <row r="45" spans="2:27">
      <c r="B45" t="s">
        <v>3635</v>
      </c>
      <c r="C45" t="s">
        <v>3324</v>
      </c>
      <c r="D45" t="s">
        <v>3308</v>
      </c>
      <c r="E45" t="s">
        <v>3987</v>
      </c>
      <c r="F45" t="s">
        <v>3889</v>
      </c>
      <c r="G45" t="s">
        <v>3483</v>
      </c>
      <c r="H45" s="1" t="s">
        <v>3662</v>
      </c>
      <c r="I45" s="126" t="s">
        <v>751</v>
      </c>
      <c r="J45" s="2" t="s">
        <v>752</v>
      </c>
      <c r="K45" s="161" t="s">
        <v>753</v>
      </c>
      <c r="L45" s="36" t="s">
        <v>754</v>
      </c>
      <c r="M45" s="36" t="s">
        <v>156</v>
      </c>
      <c r="N45" s="36" t="s">
        <v>3957</v>
      </c>
      <c r="O45" s="36" t="s">
        <v>756</v>
      </c>
      <c r="P45" s="186" t="s">
        <v>757</v>
      </c>
      <c r="Q45" s="36" t="s">
        <v>758</v>
      </c>
      <c r="R45" s="36"/>
      <c r="S45" s="36" t="s">
        <v>760</v>
      </c>
      <c r="T45" s="36" t="s">
        <v>17</v>
      </c>
      <c r="U45" s="36" t="s">
        <v>761</v>
      </c>
      <c r="V45" s="36" t="s">
        <v>17</v>
      </c>
      <c r="W45" s="36"/>
      <c r="X45" s="36" t="s">
        <v>9</v>
      </c>
      <c r="Y45" s="36" t="s">
        <v>3913</v>
      </c>
      <c r="Z45" s="199" t="s">
        <v>3917</v>
      </c>
      <c r="AA45" s="202"/>
    </row>
    <row r="46" spans="2:27">
      <c r="B46" t="s">
        <v>3636</v>
      </c>
      <c r="C46" t="s">
        <v>3325</v>
      </c>
      <c r="D46" t="s">
        <v>3308</v>
      </c>
      <c r="E46" t="s">
        <v>3988</v>
      </c>
      <c r="F46" t="s">
        <v>3890</v>
      </c>
      <c r="G46" t="s">
        <v>3484</v>
      </c>
      <c r="H46" s="1" t="s">
        <v>3662</v>
      </c>
      <c r="I46" s="126" t="s">
        <v>863</v>
      </c>
      <c r="J46" s="2" t="s">
        <v>864</v>
      </c>
      <c r="K46" s="161" t="s">
        <v>865</v>
      </c>
      <c r="L46" s="36" t="s">
        <v>866</v>
      </c>
      <c r="M46" s="36" t="s">
        <v>526</v>
      </c>
      <c r="N46" s="36" t="s">
        <v>3958</v>
      </c>
      <c r="O46" s="36" t="s">
        <v>868</v>
      </c>
      <c r="P46" s="186" t="s">
        <v>869</v>
      </c>
      <c r="Q46" s="36" t="s">
        <v>870</v>
      </c>
      <c r="R46" s="36"/>
      <c r="S46" s="36" t="s">
        <v>871</v>
      </c>
      <c r="T46" s="36" t="s">
        <v>17</v>
      </c>
      <c r="U46" s="36" t="s">
        <v>872</v>
      </c>
      <c r="V46" s="36" t="s">
        <v>17</v>
      </c>
      <c r="W46" s="36"/>
      <c r="X46" s="36" t="s">
        <v>9</v>
      </c>
      <c r="Y46" s="36" t="s">
        <v>3913</v>
      </c>
      <c r="Z46" s="199" t="s">
        <v>3917</v>
      </c>
      <c r="AA46" s="202"/>
    </row>
    <row r="47" spans="2:27">
      <c r="B47" t="s">
        <v>3637</v>
      </c>
      <c r="C47" t="s">
        <v>3326</v>
      </c>
      <c r="D47" t="s">
        <v>3308</v>
      </c>
      <c r="E47" t="s">
        <v>3989</v>
      </c>
      <c r="F47" t="s">
        <v>3891</v>
      </c>
      <c r="G47" t="s">
        <v>3485</v>
      </c>
      <c r="H47" s="1" t="s">
        <v>3662</v>
      </c>
      <c r="I47" s="126" t="s">
        <v>678</v>
      </c>
      <c r="J47" s="2" t="s">
        <v>679</v>
      </c>
      <c r="K47" s="161" t="s">
        <v>680</v>
      </c>
      <c r="L47" s="36" t="s">
        <v>681</v>
      </c>
      <c r="M47" s="36" t="s">
        <v>682</v>
      </c>
      <c r="N47" s="36" t="s">
        <v>3959</v>
      </c>
      <c r="O47" s="36" t="s">
        <v>684</v>
      </c>
      <c r="P47" s="186" t="s">
        <v>685</v>
      </c>
      <c r="Q47" s="36" t="s">
        <v>17</v>
      </c>
      <c r="R47" s="36"/>
      <c r="S47" s="36" t="s">
        <v>686</v>
      </c>
      <c r="T47" s="36" t="s">
        <v>17</v>
      </c>
      <c r="U47" s="36" t="s">
        <v>687</v>
      </c>
      <c r="V47" s="36" t="s">
        <v>17</v>
      </c>
      <c r="W47" s="36"/>
      <c r="X47" s="36" t="s">
        <v>9</v>
      </c>
      <c r="Y47" s="36" t="s">
        <v>3913</v>
      </c>
      <c r="Z47" s="199" t="s">
        <v>3914</v>
      </c>
      <c r="AA47" s="202"/>
    </row>
    <row r="48" spans="2:27">
      <c r="B48" t="s">
        <v>3638</v>
      </c>
      <c r="C48" t="s">
        <v>3327</v>
      </c>
      <c r="D48" t="s">
        <v>3308</v>
      </c>
      <c r="E48" t="s">
        <v>3990</v>
      </c>
      <c r="F48" t="s">
        <v>3892</v>
      </c>
      <c r="G48" t="s">
        <v>3486</v>
      </c>
      <c r="H48" s="1" t="s">
        <v>3662</v>
      </c>
      <c r="I48" s="126" t="s">
        <v>688</v>
      </c>
      <c r="J48" s="2" t="s">
        <v>689</v>
      </c>
      <c r="K48" s="161" t="s">
        <v>690</v>
      </c>
      <c r="L48" s="36" t="s">
        <v>691</v>
      </c>
      <c r="M48" s="36" t="s">
        <v>692</v>
      </c>
      <c r="N48" s="36" t="s">
        <v>3939</v>
      </c>
      <c r="O48" s="36" t="s">
        <v>693</v>
      </c>
      <c r="P48" s="186" t="s">
        <v>694</v>
      </c>
      <c r="Q48" s="36" t="s">
        <v>17</v>
      </c>
      <c r="R48" s="36"/>
      <c r="S48" s="36" t="s">
        <v>695</v>
      </c>
      <c r="T48" s="36" t="s">
        <v>17</v>
      </c>
      <c r="U48" s="36" t="s">
        <v>696</v>
      </c>
      <c r="V48" s="36" t="s">
        <v>17</v>
      </c>
      <c r="W48" s="36"/>
      <c r="X48" s="36" t="s">
        <v>9</v>
      </c>
      <c r="Y48" s="36" t="s">
        <v>3913</v>
      </c>
      <c r="Z48" s="199" t="s">
        <v>3914</v>
      </c>
      <c r="AA48" s="202"/>
    </row>
    <row r="49" spans="2:27">
      <c r="B49" t="s">
        <v>3639</v>
      </c>
      <c r="C49" t="s">
        <v>3328</v>
      </c>
      <c r="E49" t="s">
        <v>3991</v>
      </c>
      <c r="F49" t="s">
        <v>3893</v>
      </c>
      <c r="G49" t="s">
        <v>3696</v>
      </c>
      <c r="H49" s="1" t="s">
        <v>3662</v>
      </c>
      <c r="I49" s="126" t="s">
        <v>533</v>
      </c>
      <c r="J49" s="2" t="s">
        <v>534</v>
      </c>
      <c r="K49" s="161" t="s">
        <v>535</v>
      </c>
      <c r="L49" s="36" t="s">
        <v>536</v>
      </c>
      <c r="M49" s="36" t="s">
        <v>537</v>
      </c>
      <c r="N49" s="36" t="s">
        <v>3951</v>
      </c>
      <c r="O49" s="36" t="s">
        <v>539</v>
      </c>
      <c r="P49" s="186" t="s">
        <v>540</v>
      </c>
      <c r="Q49" s="36" t="s">
        <v>17</v>
      </c>
      <c r="R49" s="36"/>
      <c r="S49" s="36" t="s">
        <v>541</v>
      </c>
      <c r="T49" s="36" t="s">
        <v>542</v>
      </c>
      <c r="U49" s="36" t="s">
        <v>543</v>
      </c>
      <c r="V49" s="36" t="s">
        <v>544</v>
      </c>
      <c r="W49" s="36"/>
      <c r="X49" s="36" t="s">
        <v>9</v>
      </c>
      <c r="Y49" s="36" t="s">
        <v>3913</v>
      </c>
      <c r="Z49" s="199" t="s">
        <v>3914</v>
      </c>
      <c r="AA49" s="202"/>
    </row>
    <row r="50" spans="2:27">
      <c r="B50" t="s">
        <v>3640</v>
      </c>
      <c r="C50" t="s">
        <v>3329</v>
      </c>
      <c r="E50" t="s">
        <v>3992</v>
      </c>
      <c r="F50" t="s">
        <v>3894</v>
      </c>
      <c r="G50" t="s">
        <v>3697</v>
      </c>
      <c r="H50" s="1" t="s">
        <v>3662</v>
      </c>
      <c r="I50" s="126" t="s">
        <v>801</v>
      </c>
      <c r="J50" s="2" t="s">
        <v>802</v>
      </c>
      <c r="K50" s="161" t="s">
        <v>803</v>
      </c>
      <c r="L50" s="36" t="s">
        <v>804</v>
      </c>
      <c r="M50" s="36" t="s">
        <v>805</v>
      </c>
      <c r="N50" s="36" t="s">
        <v>3952</v>
      </c>
      <c r="O50" s="36" t="s">
        <v>807</v>
      </c>
      <c r="P50" s="186" t="s">
        <v>808</v>
      </c>
      <c r="Q50" s="36" t="s">
        <v>17</v>
      </c>
      <c r="R50" s="36"/>
      <c r="S50" s="36" t="s">
        <v>809</v>
      </c>
      <c r="T50" s="36" t="s">
        <v>810</v>
      </c>
      <c r="U50" s="36" t="s">
        <v>811</v>
      </c>
      <c r="V50" s="36" t="s">
        <v>812</v>
      </c>
      <c r="W50" s="36"/>
      <c r="X50" s="36" t="s">
        <v>9</v>
      </c>
      <c r="Y50" s="36" t="s">
        <v>3913</v>
      </c>
      <c r="Z50" s="199" t="s">
        <v>3914</v>
      </c>
      <c r="AA50" s="202"/>
    </row>
    <row r="51" spans="2:27">
      <c r="B51" t="s">
        <v>3641</v>
      </c>
      <c r="C51" t="s">
        <v>3330</v>
      </c>
      <c r="E51" t="s">
        <v>3993</v>
      </c>
      <c r="F51" t="s">
        <v>3895</v>
      </c>
      <c r="G51" t="s">
        <v>3698</v>
      </c>
      <c r="H51" s="1" t="s">
        <v>3662</v>
      </c>
      <c r="I51" s="126" t="s">
        <v>873</v>
      </c>
      <c r="J51" s="2" t="s">
        <v>874</v>
      </c>
      <c r="K51" s="161" t="s">
        <v>875</v>
      </c>
      <c r="L51" s="36" t="s">
        <v>876</v>
      </c>
      <c r="M51" s="36" t="s">
        <v>877</v>
      </c>
      <c r="N51" s="36" t="s">
        <v>878</v>
      </c>
      <c r="O51" s="36" t="s">
        <v>879</v>
      </c>
      <c r="P51" s="186" t="s">
        <v>880</v>
      </c>
      <c r="Q51" s="36" t="s">
        <v>881</v>
      </c>
      <c r="R51" s="36"/>
      <c r="S51" s="36" t="s">
        <v>809</v>
      </c>
      <c r="T51" s="36" t="s">
        <v>499</v>
      </c>
      <c r="U51" s="36" t="s">
        <v>882</v>
      </c>
      <c r="V51" s="36" t="s">
        <v>883</v>
      </c>
      <c r="W51" s="36"/>
      <c r="X51" s="36" t="s">
        <v>9</v>
      </c>
      <c r="Y51" s="36" t="s">
        <v>3913</v>
      </c>
      <c r="Z51" s="199" t="s">
        <v>3914</v>
      </c>
      <c r="AA51" s="202"/>
    </row>
    <row r="52" spans="2:27">
      <c r="B52" t="s">
        <v>3642</v>
      </c>
      <c r="C52" t="s">
        <v>3331</v>
      </c>
      <c r="E52" t="s">
        <v>3482</v>
      </c>
      <c r="F52" t="s">
        <v>3896</v>
      </c>
      <c r="G52" t="s">
        <v>3699</v>
      </c>
      <c r="H52" s="1" t="s">
        <v>3662</v>
      </c>
      <c r="I52" s="126" t="s">
        <v>653</v>
      </c>
      <c r="J52" s="2" t="s">
        <v>654</v>
      </c>
      <c r="K52" s="161" t="s">
        <v>655</v>
      </c>
      <c r="L52" s="36" t="s">
        <v>656</v>
      </c>
      <c r="M52" s="36" t="s">
        <v>657</v>
      </c>
      <c r="N52" s="36" t="s">
        <v>658</v>
      </c>
      <c r="O52" s="36" t="s">
        <v>659</v>
      </c>
      <c r="P52" s="186" t="s">
        <v>660</v>
      </c>
      <c r="Q52" s="36" t="s">
        <v>661</v>
      </c>
      <c r="R52" s="36"/>
      <c r="S52" s="36" t="s">
        <v>662</v>
      </c>
      <c r="T52" s="36" t="s">
        <v>250</v>
      </c>
      <c r="U52" s="36" t="s">
        <v>663</v>
      </c>
      <c r="V52" s="36" t="s">
        <v>664</v>
      </c>
      <c r="W52" s="36"/>
      <c r="X52" s="36" t="s">
        <v>9</v>
      </c>
      <c r="Y52" s="36" t="s">
        <v>3913</v>
      </c>
      <c r="Z52" s="199" t="s">
        <v>3914</v>
      </c>
      <c r="AA52" s="202"/>
    </row>
    <row r="53" spans="2:27">
      <c r="B53" t="s">
        <v>3643</v>
      </c>
      <c r="C53" t="s">
        <v>3332</v>
      </c>
      <c r="E53" t="s">
        <v>3994</v>
      </c>
      <c r="F53" t="s">
        <v>3897</v>
      </c>
      <c r="G53" t="s">
        <v>3700</v>
      </c>
      <c r="H53" s="1" t="s">
        <v>3662</v>
      </c>
      <c r="I53" s="126" t="s">
        <v>665</v>
      </c>
      <c r="J53" s="2" t="s">
        <v>666</v>
      </c>
      <c r="K53" s="161" t="s">
        <v>667</v>
      </c>
      <c r="L53" s="36" t="s">
        <v>668</v>
      </c>
      <c r="M53" s="36" t="s">
        <v>669</v>
      </c>
      <c r="N53" s="36" t="s">
        <v>670</v>
      </c>
      <c r="O53" s="36" t="s">
        <v>671</v>
      </c>
      <c r="P53" s="186" t="s">
        <v>672</v>
      </c>
      <c r="Q53" s="36" t="s">
        <v>673</v>
      </c>
      <c r="R53" s="36"/>
      <c r="S53" s="36" t="s">
        <v>674</v>
      </c>
      <c r="T53" s="36" t="s">
        <v>675</v>
      </c>
      <c r="U53" s="36" t="s">
        <v>676</v>
      </c>
      <c r="V53" s="36" t="s">
        <v>677</v>
      </c>
      <c r="W53" s="36"/>
      <c r="X53" s="36" t="s">
        <v>9</v>
      </c>
      <c r="Y53" s="36" t="s">
        <v>3913</v>
      </c>
      <c r="Z53" s="199" t="s">
        <v>3914</v>
      </c>
      <c r="AA53" s="202"/>
    </row>
    <row r="54" spans="2:27">
      <c r="B54" t="s">
        <v>3644</v>
      </c>
      <c r="C54" t="s">
        <v>3333</v>
      </c>
      <c r="E54" t="s">
        <v>3995</v>
      </c>
      <c r="F54" t="s">
        <v>3898</v>
      </c>
      <c r="G54" t="s">
        <v>3490</v>
      </c>
      <c r="H54" s="1" t="s">
        <v>3662</v>
      </c>
      <c r="I54" s="126" t="s">
        <v>521</v>
      </c>
      <c r="J54" s="2" t="s">
        <v>522</v>
      </c>
      <c r="K54" s="161" t="s">
        <v>523</v>
      </c>
      <c r="L54" s="36" t="s">
        <v>524</v>
      </c>
      <c r="M54" s="36" t="s">
        <v>429</v>
      </c>
      <c r="N54" s="36" t="s">
        <v>525</v>
      </c>
      <c r="O54" s="36" t="s">
        <v>526</v>
      </c>
      <c r="P54" s="186" t="s">
        <v>527</v>
      </c>
      <c r="Q54" s="36" t="s">
        <v>528</v>
      </c>
      <c r="R54" s="36"/>
      <c r="S54" s="36" t="s">
        <v>529</v>
      </c>
      <c r="T54" s="36" t="s">
        <v>3949</v>
      </c>
      <c r="U54" s="36" t="s">
        <v>531</v>
      </c>
      <c r="V54" s="36" t="s">
        <v>532</v>
      </c>
      <c r="W54" s="36"/>
      <c r="X54" s="36" t="s">
        <v>9</v>
      </c>
      <c r="Y54" s="36" t="s">
        <v>3913</v>
      </c>
      <c r="Z54" s="199" t="s">
        <v>3914</v>
      </c>
      <c r="AA54" s="202"/>
    </row>
    <row r="55" spans="2:27">
      <c r="B55" t="s">
        <v>3645</v>
      </c>
      <c r="C55" t="s">
        <v>3334</v>
      </c>
      <c r="E55" t="s">
        <v>3996</v>
      </c>
      <c r="F55" t="s">
        <v>3899</v>
      </c>
      <c r="G55" t="s">
        <v>3701</v>
      </c>
      <c r="H55" s="1" t="s">
        <v>3662</v>
      </c>
      <c r="I55" s="126" t="s">
        <v>741</v>
      </c>
      <c r="J55" s="2" t="s">
        <v>742</v>
      </c>
      <c r="K55" s="161" t="s">
        <v>743</v>
      </c>
      <c r="L55" s="36" t="s">
        <v>744</v>
      </c>
      <c r="M55" s="36" t="s">
        <v>745</v>
      </c>
      <c r="N55" s="36" t="s">
        <v>746</v>
      </c>
      <c r="O55" s="36" t="s">
        <v>311</v>
      </c>
      <c r="P55" s="186" t="s">
        <v>747</v>
      </c>
      <c r="Q55" s="36" t="s">
        <v>669</v>
      </c>
      <c r="R55" s="36"/>
      <c r="S55" s="36" t="s">
        <v>748</v>
      </c>
      <c r="T55" s="36" t="s">
        <v>3948</v>
      </c>
      <c r="U55" s="36" t="s">
        <v>750</v>
      </c>
      <c r="V55" s="36" t="s">
        <v>17</v>
      </c>
      <c r="W55" s="36"/>
      <c r="X55" s="36" t="s">
        <v>9</v>
      </c>
      <c r="Y55" s="36" t="s">
        <v>3913</v>
      </c>
      <c r="Z55" s="199" t="s">
        <v>3914</v>
      </c>
      <c r="AA55" s="202"/>
    </row>
    <row r="56" spans="2:27">
      <c r="B56" t="s">
        <v>3646</v>
      </c>
      <c r="C56" t="s">
        <v>3335</v>
      </c>
      <c r="E56" t="s">
        <v>3997</v>
      </c>
      <c r="F56" t="s">
        <v>3900</v>
      </c>
      <c r="G56" t="s">
        <v>3702</v>
      </c>
      <c r="H56" s="1" t="s">
        <v>3662</v>
      </c>
      <c r="I56" s="126" t="s">
        <v>423</v>
      </c>
      <c r="J56" s="2" t="s">
        <v>424</v>
      </c>
      <c r="K56" s="161" t="s">
        <v>425</v>
      </c>
      <c r="L56" s="36" t="s">
        <v>426</v>
      </c>
      <c r="M56" s="36" t="s">
        <v>409</v>
      </c>
      <c r="N56" s="36" t="s">
        <v>427</v>
      </c>
      <c r="O56" s="36" t="s">
        <v>118</v>
      </c>
      <c r="P56" s="186" t="s">
        <v>428</v>
      </c>
      <c r="Q56" s="36" t="s">
        <v>429</v>
      </c>
      <c r="R56" s="36"/>
      <c r="S56" s="36" t="s">
        <v>430</v>
      </c>
      <c r="T56" s="36" t="s">
        <v>431</v>
      </c>
      <c r="U56" s="36" t="s">
        <v>432</v>
      </c>
      <c r="V56" s="36" t="s">
        <v>17</v>
      </c>
      <c r="W56" s="36"/>
      <c r="X56" s="36" t="s">
        <v>9</v>
      </c>
      <c r="Y56" s="36" t="s">
        <v>3913</v>
      </c>
      <c r="Z56" s="200" t="s">
        <v>3915</v>
      </c>
      <c r="AA56" s="202"/>
    </row>
    <row r="57" spans="2:27">
      <c r="B57" t="s">
        <v>3571</v>
      </c>
      <c r="C57" t="s">
        <v>3361</v>
      </c>
      <c r="D57" t="s">
        <v>3360</v>
      </c>
      <c r="E57" t="s">
        <v>3871</v>
      </c>
      <c r="F57" t="s">
        <v>3871</v>
      </c>
      <c r="G57" t="s">
        <v>3703</v>
      </c>
      <c r="H57" s="1" t="s">
        <v>3662</v>
      </c>
      <c r="I57" s="126" t="s">
        <v>72</v>
      </c>
      <c r="J57" s="2" t="s">
        <v>73</v>
      </c>
      <c r="K57" s="36" t="s">
        <v>74</v>
      </c>
      <c r="L57" s="36" t="s">
        <v>75</v>
      </c>
      <c r="M57" s="36" t="s">
        <v>76</v>
      </c>
      <c r="N57" s="161" t="s">
        <v>77</v>
      </c>
      <c r="O57" s="36" t="s">
        <v>17</v>
      </c>
      <c r="P57" s="186" t="s">
        <v>78</v>
      </c>
      <c r="Q57" s="36" t="s">
        <v>17</v>
      </c>
      <c r="R57" s="36" t="s">
        <v>79</v>
      </c>
      <c r="S57" s="36" t="s">
        <v>17</v>
      </c>
      <c r="T57" s="36" t="s">
        <v>80</v>
      </c>
      <c r="U57" s="36" t="s">
        <v>81</v>
      </c>
      <c r="V57" s="36" t="s">
        <v>17</v>
      </c>
      <c r="W57" s="36"/>
      <c r="X57" s="36" t="s">
        <v>9</v>
      </c>
      <c r="Y57" s="36" t="s">
        <v>3913</v>
      </c>
      <c r="Z57" s="199" t="s">
        <v>3918</v>
      </c>
      <c r="AA57" s="202"/>
    </row>
    <row r="58" spans="2:27">
      <c r="B58" t="s">
        <v>3570</v>
      </c>
      <c r="C58" t="s">
        <v>3359</v>
      </c>
      <c r="D58" t="s">
        <v>3360</v>
      </c>
      <c r="E58" t="s">
        <v>3872</v>
      </c>
      <c r="F58" t="s">
        <v>3872</v>
      </c>
      <c r="G58" t="s">
        <v>3704</v>
      </c>
      <c r="H58" s="1" t="s">
        <v>3662</v>
      </c>
      <c r="I58" s="126" t="s">
        <v>82</v>
      </c>
      <c r="J58" s="2" t="s">
        <v>83</v>
      </c>
      <c r="K58" s="36" t="s">
        <v>84</v>
      </c>
      <c r="L58" s="36" t="s">
        <v>85</v>
      </c>
      <c r="M58" s="36" t="s">
        <v>86</v>
      </c>
      <c r="N58" s="161" t="s">
        <v>87</v>
      </c>
      <c r="O58" s="36" t="s">
        <v>88</v>
      </c>
      <c r="P58" s="186" t="s">
        <v>89</v>
      </c>
      <c r="Q58" s="36" t="s">
        <v>17</v>
      </c>
      <c r="R58" s="36" t="s">
        <v>90</v>
      </c>
      <c r="S58" s="36" t="s">
        <v>17</v>
      </c>
      <c r="T58" s="36" t="s">
        <v>91</v>
      </c>
      <c r="U58" s="36" t="s">
        <v>92</v>
      </c>
      <c r="V58" s="36" t="s">
        <v>17</v>
      </c>
      <c r="W58" s="36"/>
      <c r="X58" s="36" t="s">
        <v>9</v>
      </c>
      <c r="Y58" s="36" t="s">
        <v>3913</v>
      </c>
      <c r="Z58" s="199" t="s">
        <v>3918</v>
      </c>
      <c r="AA58" s="202"/>
    </row>
    <row r="59" spans="2:27">
      <c r="B59" t="s">
        <v>3658</v>
      </c>
      <c r="C59" t="s">
        <v>3348</v>
      </c>
      <c r="E59" t="s">
        <v>3729</v>
      </c>
      <c r="F59" t="s">
        <v>3729</v>
      </c>
      <c r="G59" t="s">
        <v>3705</v>
      </c>
      <c r="H59" s="1" t="s">
        <v>3662</v>
      </c>
      <c r="I59" s="126" t="s">
        <v>400</v>
      </c>
      <c r="J59" s="2" t="s">
        <v>401</v>
      </c>
      <c r="K59" s="36" t="s">
        <v>402</v>
      </c>
      <c r="L59" s="36" t="s">
        <v>403</v>
      </c>
      <c r="M59" s="36" t="s">
        <v>404</v>
      </c>
      <c r="N59" s="36" t="s">
        <v>405</v>
      </c>
      <c r="O59" s="36" t="s">
        <v>406</v>
      </c>
      <c r="P59" s="186" t="s">
        <v>407</v>
      </c>
      <c r="Q59" s="36" t="s">
        <v>408</v>
      </c>
      <c r="R59" s="36"/>
      <c r="S59" s="36" t="s">
        <v>409</v>
      </c>
      <c r="T59" s="36" t="s">
        <v>226</v>
      </c>
      <c r="U59" s="36" t="s">
        <v>410</v>
      </c>
      <c r="V59" s="36" t="s">
        <v>17</v>
      </c>
      <c r="W59" s="36"/>
      <c r="X59" s="36" t="s">
        <v>9</v>
      </c>
      <c r="Y59" s="36" t="s">
        <v>3913</v>
      </c>
      <c r="Z59" s="199" t="s">
        <v>3918</v>
      </c>
      <c r="AA59" s="202"/>
    </row>
    <row r="60" spans="2:27">
      <c r="B60" t="s">
        <v>3648</v>
      </c>
      <c r="C60" t="s">
        <v>3337</v>
      </c>
      <c r="E60" t="s">
        <v>3998</v>
      </c>
      <c r="F60" t="s">
        <v>3901</v>
      </c>
      <c r="G60" t="s">
        <v>3488</v>
      </c>
      <c r="H60" s="1" t="s">
        <v>3662</v>
      </c>
      <c r="I60" s="126" t="s">
        <v>707</v>
      </c>
      <c r="J60" s="2" t="s">
        <v>708</v>
      </c>
      <c r="K60" s="36" t="s">
        <v>709</v>
      </c>
      <c r="L60" s="36" t="s">
        <v>710</v>
      </c>
      <c r="M60" s="36" t="s">
        <v>76</v>
      </c>
      <c r="N60" s="36" t="s">
        <v>3933</v>
      </c>
      <c r="O60" s="36" t="s">
        <v>17</v>
      </c>
      <c r="P60" s="36" t="s">
        <v>712</v>
      </c>
      <c r="Q60" s="36" t="s">
        <v>629</v>
      </c>
      <c r="R60" s="36" t="s">
        <v>713</v>
      </c>
      <c r="S60" s="36" t="s">
        <v>17</v>
      </c>
      <c r="T60" s="36" t="s">
        <v>17</v>
      </c>
      <c r="U60" s="186" t="s">
        <v>714</v>
      </c>
      <c r="V60" s="36" t="s">
        <v>17</v>
      </c>
      <c r="W60" s="36"/>
      <c r="X60" s="36" t="s">
        <v>14</v>
      </c>
      <c r="Y60" s="36" t="s">
        <v>3913</v>
      </c>
      <c r="Z60" s="199" t="s">
        <v>3914</v>
      </c>
      <c r="AA60" s="202"/>
    </row>
    <row r="61" spans="2:27">
      <c r="B61" t="s">
        <v>3649</v>
      </c>
      <c r="C61" t="s">
        <v>3338</v>
      </c>
      <c r="E61" t="s">
        <v>3999</v>
      </c>
      <c r="F61" t="s">
        <v>3902</v>
      </c>
      <c r="G61" t="s">
        <v>3489</v>
      </c>
      <c r="H61" s="1" t="s">
        <v>3662</v>
      </c>
      <c r="I61" s="126" t="s">
        <v>720</v>
      </c>
      <c r="J61" s="2" t="s">
        <v>721</v>
      </c>
      <c r="K61" s="189" t="s">
        <v>611</v>
      </c>
      <c r="L61" s="36" t="s">
        <v>613</v>
      </c>
      <c r="M61" s="36" t="s">
        <v>86</v>
      </c>
      <c r="N61" s="36" t="s">
        <v>3934</v>
      </c>
      <c r="O61" s="36" t="s">
        <v>17</v>
      </c>
      <c r="P61" s="36" t="s">
        <v>723</v>
      </c>
      <c r="Q61" s="36" t="s">
        <v>641</v>
      </c>
      <c r="R61" s="36" t="s">
        <v>17</v>
      </c>
      <c r="S61" s="36" t="s">
        <v>17</v>
      </c>
      <c r="T61" s="36" t="s">
        <v>17</v>
      </c>
      <c r="U61" s="186" t="s">
        <v>724</v>
      </c>
      <c r="V61" s="36" t="s">
        <v>17</v>
      </c>
      <c r="W61" s="36"/>
      <c r="X61" s="36" t="s">
        <v>14</v>
      </c>
      <c r="Y61" s="36" t="s">
        <v>3913</v>
      </c>
      <c r="Z61" s="199" t="s">
        <v>3914</v>
      </c>
      <c r="AA61" s="202"/>
    </row>
    <row r="62" spans="2:27">
      <c r="B62" t="s">
        <v>3555</v>
      </c>
      <c r="C62" t="s">
        <v>3421</v>
      </c>
      <c r="E62" t="s">
        <v>3498</v>
      </c>
      <c r="F62" t="s">
        <v>3498</v>
      </c>
      <c r="G62" t="s">
        <v>3498</v>
      </c>
      <c r="H62" s="1" t="s">
        <v>3662</v>
      </c>
      <c r="I62" s="126" t="s">
        <v>715</v>
      </c>
      <c r="J62" s="203" t="s">
        <v>716</v>
      </c>
      <c r="K62" s="191" t="s">
        <v>717</v>
      </c>
      <c r="L62" s="190" t="s">
        <v>651</v>
      </c>
      <c r="M62" s="36" t="s">
        <v>617</v>
      </c>
      <c r="N62" s="36" t="s">
        <v>76</v>
      </c>
      <c r="O62" s="36" t="s">
        <v>17</v>
      </c>
      <c r="P62" s="36" t="s">
        <v>718</v>
      </c>
      <c r="Q62" s="36" t="s">
        <v>17</v>
      </c>
      <c r="R62" s="36" t="s">
        <v>17</v>
      </c>
      <c r="S62" s="36" t="s">
        <v>17</v>
      </c>
      <c r="T62" s="36" t="s">
        <v>17</v>
      </c>
      <c r="U62" s="36" t="s">
        <v>719</v>
      </c>
      <c r="V62" s="36" t="s">
        <v>17</v>
      </c>
      <c r="W62" s="36"/>
      <c r="X62" s="36" t="s">
        <v>4</v>
      </c>
      <c r="Y62" s="36" t="s">
        <v>3913</v>
      </c>
      <c r="Z62" s="199" t="s">
        <v>3914</v>
      </c>
      <c r="AA62" s="202" t="s">
        <v>3931</v>
      </c>
    </row>
    <row r="63" spans="2:27">
      <c r="B63" t="s">
        <v>3556</v>
      </c>
      <c r="C63" t="s">
        <v>3422</v>
      </c>
      <c r="E63" t="s">
        <v>3499</v>
      </c>
      <c r="F63" t="s">
        <v>3499</v>
      </c>
      <c r="G63" t="s">
        <v>3499</v>
      </c>
      <c r="H63" s="1" t="s">
        <v>3662</v>
      </c>
      <c r="I63" s="126" t="s">
        <v>784</v>
      </c>
      <c r="J63" s="203" t="s">
        <v>785</v>
      </c>
      <c r="K63" s="191" t="s">
        <v>786</v>
      </c>
      <c r="L63" s="190" t="s">
        <v>739</v>
      </c>
      <c r="M63" s="36" t="s">
        <v>628</v>
      </c>
      <c r="N63" s="36" t="s">
        <v>86</v>
      </c>
      <c r="O63" s="36" t="s">
        <v>17</v>
      </c>
      <c r="P63" s="36" t="s">
        <v>787</v>
      </c>
      <c r="Q63" s="36" t="s">
        <v>17</v>
      </c>
      <c r="R63" s="36" t="s">
        <v>17</v>
      </c>
      <c r="S63" s="36" t="s">
        <v>17</v>
      </c>
      <c r="T63" s="36" t="s">
        <v>17</v>
      </c>
      <c r="U63" s="36" t="s">
        <v>788</v>
      </c>
      <c r="V63" s="36" t="s">
        <v>17</v>
      </c>
      <c r="W63" s="36"/>
      <c r="X63" s="36" t="s">
        <v>4</v>
      </c>
      <c r="Y63" s="36" t="s">
        <v>3913</v>
      </c>
      <c r="Z63" s="199" t="s">
        <v>3914</v>
      </c>
      <c r="AA63" s="202" t="s">
        <v>3931</v>
      </c>
    </row>
    <row r="64" spans="2:27">
      <c r="B64" t="s">
        <v>3546</v>
      </c>
      <c r="C64" t="s">
        <v>3412</v>
      </c>
      <c r="D64" t="s">
        <v>3411</v>
      </c>
      <c r="E64" t="s">
        <v>4000</v>
      </c>
      <c r="F64" t="s">
        <v>4000</v>
      </c>
      <c r="G64" t="s">
        <v>3491</v>
      </c>
      <c r="H64" s="1" t="s">
        <v>3662</v>
      </c>
      <c r="I64" s="126" t="s">
        <v>776</v>
      </c>
      <c r="J64" s="2" t="s">
        <v>777</v>
      </c>
      <c r="K64" s="197" t="s">
        <v>778</v>
      </c>
      <c r="L64" s="36" t="s">
        <v>3935</v>
      </c>
      <c r="M64" s="36" t="s">
        <v>650</v>
      </c>
      <c r="N64" s="36" t="s">
        <v>779</v>
      </c>
      <c r="O64" s="36" t="s">
        <v>17</v>
      </c>
      <c r="P64" s="36" t="s">
        <v>780</v>
      </c>
      <c r="Q64" s="36" t="s">
        <v>781</v>
      </c>
      <c r="R64" s="36" t="s">
        <v>17</v>
      </c>
      <c r="S64" s="36" t="s">
        <v>17</v>
      </c>
      <c r="T64" s="36" t="s">
        <v>17</v>
      </c>
      <c r="U64" s="186" t="s">
        <v>782</v>
      </c>
      <c r="V64" s="36" t="s">
        <v>17</v>
      </c>
      <c r="W64" s="36"/>
      <c r="X64" s="36" t="s">
        <v>14</v>
      </c>
      <c r="Y64" s="36" t="s">
        <v>3913</v>
      </c>
      <c r="Z64" s="199" t="s">
        <v>3914</v>
      </c>
      <c r="AA64" s="202" t="s">
        <v>3928</v>
      </c>
    </row>
    <row r="65" spans="2:27">
      <c r="B65" t="s">
        <v>3545</v>
      </c>
      <c r="C65" t="s">
        <v>3410</v>
      </c>
      <c r="D65" t="s">
        <v>3411</v>
      </c>
      <c r="E65" t="s">
        <v>4001</v>
      </c>
      <c r="F65" t="s">
        <v>4001</v>
      </c>
      <c r="G65" t="s">
        <v>3493</v>
      </c>
      <c r="H65" s="1" t="s">
        <v>3662</v>
      </c>
      <c r="I65" s="126" t="s">
        <v>833</v>
      </c>
      <c r="J65" s="2" t="s">
        <v>834</v>
      </c>
      <c r="K65" s="198" t="s">
        <v>616</v>
      </c>
      <c r="L65" s="36" t="s">
        <v>3937</v>
      </c>
      <c r="M65" s="36" t="s">
        <v>713</v>
      </c>
      <c r="N65" s="36" t="s">
        <v>835</v>
      </c>
      <c r="O65" s="36" t="s">
        <v>17</v>
      </c>
      <c r="P65" s="36" t="s">
        <v>836</v>
      </c>
      <c r="Q65" s="36" t="s">
        <v>610</v>
      </c>
      <c r="R65" s="36" t="s">
        <v>2484</v>
      </c>
      <c r="S65" s="36" t="s">
        <v>17</v>
      </c>
      <c r="T65" s="36" t="s">
        <v>17</v>
      </c>
      <c r="U65" s="186" t="s">
        <v>837</v>
      </c>
      <c r="V65" s="36" t="s">
        <v>17</v>
      </c>
      <c r="W65" s="36"/>
      <c r="X65" s="36" t="s">
        <v>14</v>
      </c>
      <c r="Y65" s="36" t="s">
        <v>3913</v>
      </c>
      <c r="Z65" s="199" t="s">
        <v>3914</v>
      </c>
      <c r="AA65" s="202" t="s">
        <v>3928</v>
      </c>
    </row>
    <row r="66" spans="2:27">
      <c r="B66" t="s">
        <v>3547</v>
      </c>
      <c r="C66" t="s">
        <v>3415</v>
      </c>
      <c r="D66" t="s">
        <v>3414</v>
      </c>
      <c r="E66" t="s">
        <v>4002</v>
      </c>
      <c r="F66" t="s">
        <v>4002</v>
      </c>
      <c r="G66" t="s">
        <v>3706</v>
      </c>
      <c r="H66" s="1" t="s">
        <v>3662</v>
      </c>
      <c r="I66" s="126" t="s">
        <v>838</v>
      </c>
      <c r="J66" s="2" t="s">
        <v>839</v>
      </c>
      <c r="K66" s="161" t="s">
        <v>623</v>
      </c>
      <c r="L66" s="36" t="s">
        <v>17</v>
      </c>
      <c r="M66" s="36" t="s">
        <v>738</v>
      </c>
      <c r="N66" s="36" t="s">
        <v>629</v>
      </c>
      <c r="O66" s="36" t="s">
        <v>840</v>
      </c>
      <c r="P66" s="36" t="s">
        <v>841</v>
      </c>
      <c r="Q66" s="36" t="s">
        <v>709</v>
      </c>
      <c r="R66" s="36" t="s">
        <v>792</v>
      </c>
      <c r="S66" s="36" t="s">
        <v>842</v>
      </c>
      <c r="T66" s="36" t="s">
        <v>17</v>
      </c>
      <c r="U66" s="186" t="s">
        <v>843</v>
      </c>
      <c r="V66" s="36" t="s">
        <v>17</v>
      </c>
      <c r="W66" s="36"/>
      <c r="X66" s="36" t="s">
        <v>14</v>
      </c>
      <c r="Y66" s="36" t="s">
        <v>3913</v>
      </c>
      <c r="Z66" s="199" t="s">
        <v>3914</v>
      </c>
      <c r="AA66" s="202" t="s">
        <v>3928</v>
      </c>
    </row>
    <row r="67" spans="2:27">
      <c r="B67" t="s">
        <v>3548</v>
      </c>
      <c r="C67" t="s">
        <v>3413</v>
      </c>
      <c r="D67" t="s">
        <v>3414</v>
      </c>
      <c r="E67" t="s">
        <v>4003</v>
      </c>
      <c r="F67" t="s">
        <v>4003</v>
      </c>
      <c r="G67" t="s">
        <v>3707</v>
      </c>
      <c r="H67" s="1" t="s">
        <v>3662</v>
      </c>
      <c r="I67" s="126" t="s">
        <v>844</v>
      </c>
      <c r="J67" s="2" t="s">
        <v>845</v>
      </c>
      <c r="K67" s="161" t="s">
        <v>635</v>
      </c>
      <c r="L67" s="36" t="s">
        <v>17</v>
      </c>
      <c r="M67" s="36" t="s">
        <v>730</v>
      </c>
      <c r="N67" s="36" t="s">
        <v>641</v>
      </c>
      <c r="O67" s="36" t="s">
        <v>846</v>
      </c>
      <c r="P67" s="36" t="s">
        <v>847</v>
      </c>
      <c r="Q67" s="36" t="s">
        <v>611</v>
      </c>
      <c r="R67" s="36" t="s">
        <v>728</v>
      </c>
      <c r="S67" s="36" t="s">
        <v>848</v>
      </c>
      <c r="T67" s="36" t="s">
        <v>17</v>
      </c>
      <c r="U67" s="186" t="s">
        <v>849</v>
      </c>
      <c r="V67" s="36" t="s">
        <v>17</v>
      </c>
      <c r="W67" s="36"/>
      <c r="X67" s="36" t="s">
        <v>14</v>
      </c>
      <c r="Y67" s="36" t="s">
        <v>3913</v>
      </c>
      <c r="Z67" s="199" t="s">
        <v>3914</v>
      </c>
      <c r="AA67" s="202" t="s">
        <v>3928</v>
      </c>
    </row>
    <row r="68" spans="2:27">
      <c r="B68" t="s">
        <v>3655</v>
      </c>
      <c r="C68" t="s">
        <v>3345</v>
      </c>
      <c r="E68" t="s">
        <v>3683</v>
      </c>
      <c r="F68" t="s">
        <v>3683</v>
      </c>
      <c r="G68" t="s">
        <v>3708</v>
      </c>
      <c r="H68" s="1" t="s">
        <v>3662</v>
      </c>
      <c r="I68" s="126" t="s">
        <v>853</v>
      </c>
      <c r="J68" s="2" t="s">
        <v>854</v>
      </c>
      <c r="K68" s="36" t="s">
        <v>781</v>
      </c>
      <c r="L68" s="36" t="s">
        <v>709</v>
      </c>
      <c r="M68" s="36" t="s">
        <v>794</v>
      </c>
      <c r="N68" s="36" t="s">
        <v>710</v>
      </c>
      <c r="O68" s="36" t="s">
        <v>855</v>
      </c>
      <c r="P68" s="36" t="s">
        <v>856</v>
      </c>
      <c r="Q68" s="36" t="s">
        <v>778</v>
      </c>
      <c r="R68" s="36" t="s">
        <v>736</v>
      </c>
      <c r="S68" s="36" t="s">
        <v>857</v>
      </c>
      <c r="T68" s="36" t="s">
        <v>17</v>
      </c>
      <c r="U68" s="186" t="s">
        <v>858</v>
      </c>
      <c r="V68" s="36" t="s">
        <v>17</v>
      </c>
      <c r="W68" s="36"/>
      <c r="X68" s="36" t="s">
        <v>14</v>
      </c>
      <c r="Y68" s="36" t="s">
        <v>3913</v>
      </c>
      <c r="Z68" s="199" t="s">
        <v>3914</v>
      </c>
      <c r="AA68" s="202"/>
    </row>
    <row r="69" spans="2:27">
      <c r="B69" t="s">
        <v>3656</v>
      </c>
      <c r="C69" t="s">
        <v>3346</v>
      </c>
      <c r="E69" t="s">
        <v>3684</v>
      </c>
      <c r="F69" t="s">
        <v>3684</v>
      </c>
      <c r="G69" t="s">
        <v>3709</v>
      </c>
      <c r="H69" s="1" t="s">
        <v>3662</v>
      </c>
      <c r="I69" s="126" t="s">
        <v>608</v>
      </c>
      <c r="J69" s="2" t="s">
        <v>609</v>
      </c>
      <c r="K69" s="189" t="s">
        <v>610</v>
      </c>
      <c r="L69" s="36" t="s">
        <v>611</v>
      </c>
      <c r="M69" s="36" t="s">
        <v>612</v>
      </c>
      <c r="N69" s="36" t="s">
        <v>613</v>
      </c>
      <c r="O69" s="36" t="s">
        <v>614</v>
      </c>
      <c r="P69" s="36" t="s">
        <v>615</v>
      </c>
      <c r="Q69" s="36" t="s">
        <v>616</v>
      </c>
      <c r="R69" s="36" t="s">
        <v>617</v>
      </c>
      <c r="S69" s="36" t="s">
        <v>17</v>
      </c>
      <c r="T69" s="36" t="s">
        <v>17</v>
      </c>
      <c r="U69" s="186" t="s">
        <v>618</v>
      </c>
      <c r="V69" s="36" t="s">
        <v>17</v>
      </c>
      <c r="W69" s="36"/>
      <c r="X69" s="36" t="s">
        <v>14</v>
      </c>
      <c r="Y69" s="36" t="s">
        <v>3913</v>
      </c>
      <c r="Z69" s="199" t="s">
        <v>3914</v>
      </c>
      <c r="AA69" s="202"/>
    </row>
    <row r="70" spans="2:27">
      <c r="B70" t="s">
        <v>3558</v>
      </c>
      <c r="C70" t="s">
        <v>3427</v>
      </c>
      <c r="E70" t="s">
        <v>3504</v>
      </c>
      <c r="F70" t="s">
        <v>3504</v>
      </c>
      <c r="G70" t="s">
        <v>3504</v>
      </c>
      <c r="H70" s="1" t="s">
        <v>3662</v>
      </c>
      <c r="I70" s="126" t="s">
        <v>619</v>
      </c>
      <c r="J70" s="203" t="s">
        <v>620</v>
      </c>
      <c r="K70" s="191" t="s">
        <v>621</v>
      </c>
      <c r="L70" s="190" t="s">
        <v>622</v>
      </c>
      <c r="M70" s="36" t="s">
        <v>623</v>
      </c>
      <c r="N70" s="36" t="s">
        <v>624</v>
      </c>
      <c r="O70" s="36" t="s">
        <v>625</v>
      </c>
      <c r="P70" s="36" t="s">
        <v>626</v>
      </c>
      <c r="Q70" s="36" t="s">
        <v>627</v>
      </c>
      <c r="R70" s="36" t="s">
        <v>628</v>
      </c>
      <c r="S70" s="36" t="s">
        <v>629</v>
      </c>
      <c r="T70" s="36" t="s">
        <v>17</v>
      </c>
      <c r="U70" s="36" t="s">
        <v>630</v>
      </c>
      <c r="V70" s="36" t="s">
        <v>17</v>
      </c>
      <c r="W70" s="36"/>
      <c r="X70" s="36" t="s">
        <v>4</v>
      </c>
      <c r="Y70" s="36" t="s">
        <v>3913</v>
      </c>
      <c r="Z70" s="200" t="s">
        <v>3915</v>
      </c>
      <c r="AA70" s="202"/>
    </row>
    <row r="71" spans="2:27">
      <c r="B71" t="s">
        <v>3559</v>
      </c>
      <c r="C71" t="s">
        <v>3426</v>
      </c>
      <c r="E71" t="s">
        <v>3873</v>
      </c>
      <c r="F71" t="s">
        <v>3873</v>
      </c>
      <c r="G71" t="s">
        <v>3503</v>
      </c>
      <c r="H71" s="1" t="s">
        <v>3662</v>
      </c>
      <c r="I71" s="126" t="s">
        <v>631</v>
      </c>
      <c r="J71" s="203" t="s">
        <v>632</v>
      </c>
      <c r="K71" s="191" t="s">
        <v>633</v>
      </c>
      <c r="L71" s="190" t="s">
        <v>634</v>
      </c>
      <c r="M71" s="36" t="s">
        <v>635</v>
      </c>
      <c r="N71" s="36" t="s">
        <v>636</v>
      </c>
      <c r="O71" s="36" t="s">
        <v>3936</v>
      </c>
      <c r="P71" s="36" t="s">
        <v>638</v>
      </c>
      <c r="Q71" s="36" t="s">
        <v>639</v>
      </c>
      <c r="R71" s="36" t="s">
        <v>3939</v>
      </c>
      <c r="S71" s="36" t="s">
        <v>641</v>
      </c>
      <c r="T71" s="36" t="s">
        <v>17</v>
      </c>
      <c r="U71" s="36" t="s">
        <v>642</v>
      </c>
      <c r="V71" s="36" t="s">
        <v>17</v>
      </c>
      <c r="W71" s="36"/>
      <c r="X71" s="36" t="s">
        <v>4</v>
      </c>
      <c r="Y71" s="36" t="s">
        <v>3913</v>
      </c>
      <c r="Z71" s="199" t="s">
        <v>3917</v>
      </c>
      <c r="AA71" s="202"/>
    </row>
    <row r="72" spans="2:27">
      <c r="B72" t="s">
        <v>3560</v>
      </c>
      <c r="C72" t="s">
        <v>3425</v>
      </c>
      <c r="E72" t="s">
        <v>3874</v>
      </c>
      <c r="F72" t="s">
        <v>3874</v>
      </c>
      <c r="G72" t="s">
        <v>3502</v>
      </c>
      <c r="H72" s="1" t="s">
        <v>3662</v>
      </c>
      <c r="I72" s="126" t="s">
        <v>643</v>
      </c>
      <c r="J72" s="203" t="s">
        <v>644</v>
      </c>
      <c r="K72" s="191" t="s">
        <v>645</v>
      </c>
      <c r="L72" s="190" t="s">
        <v>612</v>
      </c>
      <c r="M72" s="36" t="s">
        <v>17</v>
      </c>
      <c r="N72" s="36" t="s">
        <v>646</v>
      </c>
      <c r="O72" s="36" t="s">
        <v>3938</v>
      </c>
      <c r="P72" s="36" t="s">
        <v>648</v>
      </c>
      <c r="Q72" s="36" t="s">
        <v>649</v>
      </c>
      <c r="R72" s="36" t="s">
        <v>650</v>
      </c>
      <c r="S72" s="36" t="s">
        <v>651</v>
      </c>
      <c r="T72" s="36" t="s">
        <v>17</v>
      </c>
      <c r="U72" s="36" t="s">
        <v>652</v>
      </c>
      <c r="V72" s="36" t="s">
        <v>17</v>
      </c>
      <c r="W72" s="36"/>
      <c r="X72" s="36" t="s">
        <v>4</v>
      </c>
      <c r="Y72" s="36" t="s">
        <v>3913</v>
      </c>
      <c r="Z72" s="200" t="s">
        <v>3915</v>
      </c>
      <c r="AA72" s="202"/>
    </row>
    <row r="73" spans="2:27">
      <c r="B73" t="s">
        <v>3561</v>
      </c>
      <c r="C73" t="s">
        <v>3428</v>
      </c>
      <c r="E73" t="s">
        <v>3875</v>
      </c>
      <c r="F73" t="s">
        <v>3875</v>
      </c>
      <c r="G73" t="s">
        <v>3875</v>
      </c>
      <c r="H73" s="1" t="s">
        <v>3662</v>
      </c>
      <c r="I73" s="126" t="s">
        <v>733</v>
      </c>
      <c r="J73" s="203" t="s">
        <v>734</v>
      </c>
      <c r="K73" s="192" t="s">
        <v>735</v>
      </c>
      <c r="L73" s="190" t="s">
        <v>624</v>
      </c>
      <c r="M73" s="36" t="s">
        <v>736</v>
      </c>
      <c r="N73" s="36" t="s">
        <v>17</v>
      </c>
      <c r="O73" s="36" t="s">
        <v>17</v>
      </c>
      <c r="P73" s="36" t="s">
        <v>737</v>
      </c>
      <c r="Q73" s="36" t="s">
        <v>17</v>
      </c>
      <c r="R73" s="36" t="s">
        <v>738</v>
      </c>
      <c r="S73" s="36" t="s">
        <v>739</v>
      </c>
      <c r="T73" s="36" t="s">
        <v>17</v>
      </c>
      <c r="U73" s="36" t="s">
        <v>740</v>
      </c>
      <c r="V73" s="36" t="s">
        <v>17</v>
      </c>
      <c r="W73" s="36"/>
      <c r="X73" s="36" t="s">
        <v>4</v>
      </c>
      <c r="Y73" s="36" t="s">
        <v>3913</v>
      </c>
      <c r="Z73" s="199" t="s">
        <v>3914</v>
      </c>
      <c r="AA73" s="202" t="s">
        <v>3927</v>
      </c>
    </row>
    <row r="74" spans="2:27">
      <c r="B74" t="s">
        <v>3562</v>
      </c>
      <c r="C74" t="s">
        <v>3423</v>
      </c>
      <c r="E74" t="s">
        <v>3876</v>
      </c>
      <c r="F74" t="s">
        <v>3876</v>
      </c>
      <c r="G74" t="s">
        <v>3500</v>
      </c>
      <c r="H74" s="1" t="s">
        <v>3662</v>
      </c>
      <c r="I74" s="126" t="s">
        <v>725</v>
      </c>
      <c r="J74" s="203" t="s">
        <v>726</v>
      </c>
      <c r="K74" s="192" t="s">
        <v>727</v>
      </c>
      <c r="L74" s="190" t="s">
        <v>636</v>
      </c>
      <c r="M74" s="36" t="s">
        <v>728</v>
      </c>
      <c r="N74" s="36" t="s">
        <v>17</v>
      </c>
      <c r="O74" s="36" t="s">
        <v>17</v>
      </c>
      <c r="P74" s="36" t="s">
        <v>729</v>
      </c>
      <c r="Q74" s="36" t="s">
        <v>17</v>
      </c>
      <c r="R74" s="36" t="s">
        <v>730</v>
      </c>
      <c r="S74" s="36" t="s">
        <v>3935</v>
      </c>
      <c r="T74" s="36" t="s">
        <v>17</v>
      </c>
      <c r="U74" s="36" t="s">
        <v>732</v>
      </c>
      <c r="V74" s="36" t="s">
        <v>17</v>
      </c>
      <c r="W74" s="36"/>
      <c r="X74" s="36" t="s">
        <v>4</v>
      </c>
      <c r="Y74" s="36" t="s">
        <v>3913</v>
      </c>
      <c r="Z74" s="199" t="s">
        <v>3914</v>
      </c>
      <c r="AA74" s="202"/>
    </row>
    <row r="75" spans="2:27">
      <c r="B75" t="s">
        <v>3563</v>
      </c>
      <c r="C75" t="s">
        <v>3424</v>
      </c>
      <c r="E75" t="s">
        <v>3877</v>
      </c>
      <c r="F75" t="s">
        <v>3877</v>
      </c>
      <c r="G75" t="s">
        <v>3501</v>
      </c>
      <c r="H75" s="1" t="s">
        <v>3662</v>
      </c>
      <c r="I75" s="126" t="s">
        <v>789</v>
      </c>
      <c r="J75" s="203" t="s">
        <v>790</v>
      </c>
      <c r="K75" s="191" t="s">
        <v>791</v>
      </c>
      <c r="L75" s="190" t="s">
        <v>646</v>
      </c>
      <c r="M75" s="36" t="s">
        <v>792</v>
      </c>
      <c r="N75" s="36" t="s">
        <v>17</v>
      </c>
      <c r="O75" s="36" t="s">
        <v>17</v>
      </c>
      <c r="P75" s="36" t="s">
        <v>793</v>
      </c>
      <c r="Q75" s="36" t="s">
        <v>17</v>
      </c>
      <c r="R75" s="36" t="s">
        <v>794</v>
      </c>
      <c r="S75" s="36" t="s">
        <v>3937</v>
      </c>
      <c r="T75" s="36" t="s">
        <v>17</v>
      </c>
      <c r="U75" s="36" t="s">
        <v>796</v>
      </c>
      <c r="V75" s="36" t="s">
        <v>17</v>
      </c>
      <c r="W75" s="36"/>
      <c r="X75" s="36" t="s">
        <v>4</v>
      </c>
      <c r="Y75" s="36" t="s">
        <v>3913</v>
      </c>
      <c r="Z75" s="200" t="s">
        <v>3915</v>
      </c>
      <c r="AA75" s="202"/>
    </row>
    <row r="76" spans="2:27">
      <c r="B76" t="s">
        <v>3594</v>
      </c>
      <c r="C76" t="s">
        <v>3431</v>
      </c>
      <c r="D76" t="s">
        <v>3430</v>
      </c>
      <c r="E76" t="s">
        <v>3506</v>
      </c>
      <c r="F76" t="s">
        <v>3506</v>
      </c>
      <c r="G76" t="s">
        <v>3506</v>
      </c>
      <c r="H76" s="1" t="s">
        <v>3661</v>
      </c>
      <c r="I76" s="126" t="s">
        <v>1349</v>
      </c>
      <c r="J76" s="2" t="s">
        <v>1350</v>
      </c>
      <c r="K76" s="188" t="s">
        <v>1351</v>
      </c>
      <c r="L76" s="36" t="s">
        <v>17</v>
      </c>
      <c r="M76" s="36" t="s">
        <v>230</v>
      </c>
      <c r="N76" s="36" t="s">
        <v>1352</v>
      </c>
      <c r="O76" s="36"/>
      <c r="P76" s="186" t="s">
        <v>1353</v>
      </c>
      <c r="Q76" s="36" t="s">
        <v>502</v>
      </c>
      <c r="R76" s="36"/>
      <c r="S76" s="36" t="s">
        <v>1094</v>
      </c>
      <c r="T76" s="36" t="s">
        <v>17</v>
      </c>
      <c r="U76" s="36" t="s">
        <v>1354</v>
      </c>
      <c r="V76" s="36" t="s">
        <v>17</v>
      </c>
      <c r="W76" s="36"/>
      <c r="X76" s="36" t="s">
        <v>9</v>
      </c>
      <c r="Y76" s="36" t="s">
        <v>3913</v>
      </c>
      <c r="Z76" s="200" t="s">
        <v>3920</v>
      </c>
      <c r="AA76" s="202" t="s">
        <v>3926</v>
      </c>
    </row>
    <row r="77" spans="2:27">
      <c r="B77" t="s">
        <v>3593</v>
      </c>
      <c r="C77" t="s">
        <v>3429</v>
      </c>
      <c r="D77" t="s">
        <v>3430</v>
      </c>
      <c r="E77" t="s">
        <v>3505</v>
      </c>
      <c r="F77" t="s">
        <v>3505</v>
      </c>
      <c r="G77" t="s">
        <v>3505</v>
      </c>
      <c r="H77" s="1" t="s">
        <v>3661</v>
      </c>
      <c r="I77" s="126" t="s">
        <v>1269</v>
      </c>
      <c r="J77" s="2" t="s">
        <v>1270</v>
      </c>
      <c r="K77" s="161" t="s">
        <v>1271</v>
      </c>
      <c r="L77" s="36" t="s">
        <v>17</v>
      </c>
      <c r="M77" s="36" t="s">
        <v>491</v>
      </c>
      <c r="N77" s="36" t="s">
        <v>1272</v>
      </c>
      <c r="O77" s="36"/>
      <c r="P77" s="186" t="s">
        <v>1273</v>
      </c>
      <c r="Q77" s="36" t="s">
        <v>290</v>
      </c>
      <c r="R77" s="36"/>
      <c r="S77" s="36" t="s">
        <v>1204</v>
      </c>
      <c r="T77" s="36" t="s">
        <v>17</v>
      </c>
      <c r="U77" s="36" t="s">
        <v>1274</v>
      </c>
      <c r="V77" s="36" t="s">
        <v>17</v>
      </c>
      <c r="W77" s="36"/>
      <c r="X77" s="36" t="s">
        <v>9</v>
      </c>
      <c r="Y77" s="36" t="s">
        <v>3913</v>
      </c>
      <c r="Z77" s="199" t="s">
        <v>3919</v>
      </c>
      <c r="AA77" s="202"/>
    </row>
    <row r="78" spans="2:27">
      <c r="B78" t="s">
        <v>3595</v>
      </c>
      <c r="C78" t="s">
        <v>3432</v>
      </c>
      <c r="D78" t="s">
        <v>3430</v>
      </c>
      <c r="E78" t="s">
        <v>3507</v>
      </c>
      <c r="F78" t="s">
        <v>3507</v>
      </c>
      <c r="G78" t="s">
        <v>3507</v>
      </c>
      <c r="H78" s="1" t="s">
        <v>3661</v>
      </c>
      <c r="I78" s="126" t="s">
        <v>1263</v>
      </c>
      <c r="J78" s="2" t="s">
        <v>1264</v>
      </c>
      <c r="K78" s="161" t="s">
        <v>1265</v>
      </c>
      <c r="L78" s="36" t="s">
        <v>17</v>
      </c>
      <c r="M78" s="36" t="s">
        <v>382</v>
      </c>
      <c r="N78" s="36" t="s">
        <v>1266</v>
      </c>
      <c r="O78" s="36"/>
      <c r="P78" s="186" t="s">
        <v>1267</v>
      </c>
      <c r="Q78" s="36" t="s">
        <v>601</v>
      </c>
      <c r="R78" s="36"/>
      <c r="S78" s="36" t="s">
        <v>1028</v>
      </c>
      <c r="T78" s="36" t="s">
        <v>1171</v>
      </c>
      <c r="U78" s="36" t="s">
        <v>1268</v>
      </c>
      <c r="V78" s="36" t="s">
        <v>17</v>
      </c>
      <c r="W78" s="36"/>
      <c r="X78" s="36" t="s">
        <v>9</v>
      </c>
      <c r="Y78" s="36" t="s">
        <v>3913</v>
      </c>
      <c r="Z78" s="200" t="s">
        <v>3920</v>
      </c>
      <c r="AA78" s="202" t="s">
        <v>3926</v>
      </c>
    </row>
    <row r="79" spans="2:27">
      <c r="B79" t="s">
        <v>3596</v>
      </c>
      <c r="C79" t="s">
        <v>3433</v>
      </c>
      <c r="D79" t="s">
        <v>3430</v>
      </c>
      <c r="E79" t="s">
        <v>3508</v>
      </c>
      <c r="F79" t="s">
        <v>3508</v>
      </c>
      <c r="G79" t="s">
        <v>3508</v>
      </c>
      <c r="H79" s="1" t="s">
        <v>3661</v>
      </c>
      <c r="I79" s="126" t="s">
        <v>1438</v>
      </c>
      <c r="J79" s="2" t="s">
        <v>1439</v>
      </c>
      <c r="K79" s="161" t="s">
        <v>1440</v>
      </c>
      <c r="L79" s="36" t="s">
        <v>17</v>
      </c>
      <c r="M79" s="36" t="s">
        <v>140</v>
      </c>
      <c r="N79" s="36" t="s">
        <v>1441</v>
      </c>
      <c r="O79" s="36"/>
      <c r="P79" s="186" t="s">
        <v>1442</v>
      </c>
      <c r="Q79" s="36" t="s">
        <v>514</v>
      </c>
      <c r="R79" s="36"/>
      <c r="S79" s="36" t="s">
        <v>1018</v>
      </c>
      <c r="T79" s="36" t="s">
        <v>1443</v>
      </c>
      <c r="U79" s="36" t="s">
        <v>1444</v>
      </c>
      <c r="V79" s="36" t="s">
        <v>17</v>
      </c>
      <c r="W79" s="36"/>
      <c r="X79" s="36" t="s">
        <v>9</v>
      </c>
      <c r="Y79" s="36" t="s">
        <v>3913</v>
      </c>
      <c r="Z79" s="200" t="s">
        <v>3920</v>
      </c>
      <c r="AA79" s="202"/>
    </row>
    <row r="80" spans="2:27">
      <c r="B80" t="s">
        <v>3597</v>
      </c>
      <c r="C80" t="s">
        <v>3434</v>
      </c>
      <c r="D80" t="s">
        <v>3430</v>
      </c>
      <c r="E80" t="s">
        <v>3509</v>
      </c>
      <c r="F80" t="s">
        <v>3509</v>
      </c>
      <c r="G80" t="s">
        <v>3509</v>
      </c>
      <c r="H80" s="1" t="s">
        <v>3661</v>
      </c>
      <c r="I80" s="126" t="s">
        <v>1256</v>
      </c>
      <c r="J80" s="2" t="s">
        <v>1257</v>
      </c>
      <c r="K80" s="161" t="s">
        <v>1258</v>
      </c>
      <c r="L80" s="36" t="s">
        <v>17</v>
      </c>
      <c r="M80" s="36" t="s">
        <v>101</v>
      </c>
      <c r="N80" s="36" t="s">
        <v>1259</v>
      </c>
      <c r="O80" s="36"/>
      <c r="P80" s="186" t="s">
        <v>1260</v>
      </c>
      <c r="Q80" s="36" t="s">
        <v>241</v>
      </c>
      <c r="R80" s="36"/>
      <c r="S80" s="36" t="s">
        <v>1163</v>
      </c>
      <c r="T80" s="36" t="s">
        <v>1261</v>
      </c>
      <c r="U80" s="36" t="s">
        <v>1262</v>
      </c>
      <c r="V80" s="36" t="s">
        <v>17</v>
      </c>
      <c r="W80" s="36"/>
      <c r="X80" s="36" t="s">
        <v>9</v>
      </c>
      <c r="Y80" s="36" t="s">
        <v>3913</v>
      </c>
      <c r="Z80" s="200" t="s">
        <v>3920</v>
      </c>
      <c r="AA80" s="202"/>
    </row>
    <row r="81" spans="2:27">
      <c r="B81" t="s">
        <v>3598</v>
      </c>
      <c r="C81" t="s">
        <v>3435</v>
      </c>
      <c r="D81" t="s">
        <v>3430</v>
      </c>
      <c r="E81" t="s">
        <v>3510</v>
      </c>
      <c r="F81" t="s">
        <v>3510</v>
      </c>
      <c r="G81" t="s">
        <v>3510</v>
      </c>
      <c r="H81" s="1" t="s">
        <v>3661</v>
      </c>
      <c r="I81" s="126" t="s">
        <v>1341</v>
      </c>
      <c r="J81" s="2" t="s">
        <v>1342</v>
      </c>
      <c r="K81" s="161" t="s">
        <v>1343</v>
      </c>
      <c r="L81" s="36" t="s">
        <v>17</v>
      </c>
      <c r="M81" s="36" t="s">
        <v>115</v>
      </c>
      <c r="N81" s="36" t="s">
        <v>1344</v>
      </c>
      <c r="O81" s="36"/>
      <c r="P81" s="186" t="s">
        <v>1345</v>
      </c>
      <c r="Q81" s="36" t="s">
        <v>279</v>
      </c>
      <c r="R81" s="36"/>
      <c r="S81" s="36" t="s">
        <v>1346</v>
      </c>
      <c r="T81" s="36" t="s">
        <v>1347</v>
      </c>
      <c r="U81" s="36" t="s">
        <v>1348</v>
      </c>
      <c r="V81" s="36" t="s">
        <v>17</v>
      </c>
      <c r="W81" s="36"/>
      <c r="X81" s="36" t="s">
        <v>9</v>
      </c>
      <c r="Y81" s="36" t="s">
        <v>3913</v>
      </c>
      <c r="Z81" s="199" t="s">
        <v>3919</v>
      </c>
      <c r="AA81" s="202"/>
    </row>
    <row r="82" spans="2:27">
      <c r="B82" t="s">
        <v>3541</v>
      </c>
      <c r="C82" t="s">
        <v>3406</v>
      </c>
      <c r="D82" t="s">
        <v>3397</v>
      </c>
      <c r="E82" t="s">
        <v>3878</v>
      </c>
      <c r="F82" t="s">
        <v>3878</v>
      </c>
      <c r="G82" t="s">
        <v>3710</v>
      </c>
      <c r="H82" s="1" t="s">
        <v>3660</v>
      </c>
      <c r="I82" s="126" t="s">
        <v>1296</v>
      </c>
      <c r="J82" s="2" t="s">
        <v>1297</v>
      </c>
      <c r="K82" s="36" t="s">
        <v>1298</v>
      </c>
      <c r="L82" s="36" t="s">
        <v>1299</v>
      </c>
      <c r="M82" s="36" t="s">
        <v>300</v>
      </c>
      <c r="N82" s="36" t="s">
        <v>1300</v>
      </c>
      <c r="O82" s="161" t="s">
        <v>675</v>
      </c>
      <c r="P82" s="186" t="s">
        <v>1301</v>
      </c>
      <c r="Q82" s="36" t="s">
        <v>17</v>
      </c>
      <c r="R82" s="36"/>
      <c r="S82" s="36" t="s">
        <v>17</v>
      </c>
      <c r="T82" s="36" t="s">
        <v>17</v>
      </c>
      <c r="U82" s="36" t="s">
        <v>1302</v>
      </c>
      <c r="V82" s="36" t="s">
        <v>17</v>
      </c>
      <c r="W82" s="36"/>
      <c r="X82" s="36" t="s">
        <v>9</v>
      </c>
      <c r="Y82" s="36" t="s">
        <v>3913</v>
      </c>
      <c r="Z82" s="199" t="s">
        <v>3914</v>
      </c>
      <c r="AA82" s="202"/>
    </row>
    <row r="83" spans="2:27">
      <c r="B83" t="s">
        <v>3542</v>
      </c>
      <c r="C83" t="s">
        <v>3409</v>
      </c>
      <c r="D83" t="s">
        <v>3397</v>
      </c>
      <c r="E83" t="s">
        <v>3879</v>
      </c>
      <c r="F83" t="s">
        <v>3879</v>
      </c>
      <c r="G83" t="s">
        <v>3711</v>
      </c>
      <c r="H83" s="1" t="s">
        <v>3660</v>
      </c>
      <c r="I83" s="126" t="s">
        <v>1192</v>
      </c>
      <c r="J83" s="2" t="s">
        <v>1193</v>
      </c>
      <c r="K83" s="36" t="s">
        <v>1194</v>
      </c>
      <c r="L83" s="36" t="s">
        <v>1036</v>
      </c>
      <c r="M83" s="36" t="s">
        <v>116</v>
      </c>
      <c r="N83" s="36" t="s">
        <v>1195</v>
      </c>
      <c r="O83" s="161" t="s">
        <v>431</v>
      </c>
      <c r="P83" s="186" t="s">
        <v>1196</v>
      </c>
      <c r="Q83" s="36" t="s">
        <v>17</v>
      </c>
      <c r="R83" s="36"/>
      <c r="S83" s="36" t="s">
        <v>17</v>
      </c>
      <c r="T83" s="36" t="s">
        <v>17</v>
      </c>
      <c r="U83" s="36" t="s">
        <v>1197</v>
      </c>
      <c r="V83" s="36" t="s">
        <v>17</v>
      </c>
      <c r="W83" s="36"/>
      <c r="X83" s="36" t="s">
        <v>9</v>
      </c>
      <c r="Y83" s="36" t="s">
        <v>3913</v>
      </c>
      <c r="Z83" s="199" t="s">
        <v>3914</v>
      </c>
      <c r="AA83" s="202"/>
    </row>
    <row r="84" spans="2:27">
      <c r="B84" t="s">
        <v>3543</v>
      </c>
      <c r="C84" t="s">
        <v>3408</v>
      </c>
      <c r="D84" t="s">
        <v>3397</v>
      </c>
      <c r="E84" t="s">
        <v>3880</v>
      </c>
      <c r="F84" t="s">
        <v>3880</v>
      </c>
      <c r="G84" t="s">
        <v>3712</v>
      </c>
      <c r="H84" s="1" t="s">
        <v>3660</v>
      </c>
      <c r="I84" s="126" t="s">
        <v>1079</v>
      </c>
      <c r="J84" s="2" t="s">
        <v>1080</v>
      </c>
      <c r="K84" s="36" t="s">
        <v>1081</v>
      </c>
      <c r="L84" s="36" t="s">
        <v>1082</v>
      </c>
      <c r="M84" s="36" t="s">
        <v>239</v>
      </c>
      <c r="N84" s="36" t="s">
        <v>1083</v>
      </c>
      <c r="O84" s="161" t="s">
        <v>3948</v>
      </c>
      <c r="P84" s="186" t="s">
        <v>1084</v>
      </c>
      <c r="Q84" s="36" t="s">
        <v>17</v>
      </c>
      <c r="R84" s="36"/>
      <c r="S84" s="36" t="s">
        <v>17</v>
      </c>
      <c r="T84" s="36" t="s">
        <v>17</v>
      </c>
      <c r="U84" s="36" t="s">
        <v>1085</v>
      </c>
      <c r="V84" s="36" t="s">
        <v>17</v>
      </c>
      <c r="W84" s="36"/>
      <c r="X84" s="36" t="s">
        <v>9</v>
      </c>
      <c r="Y84" s="36" t="s">
        <v>3913</v>
      </c>
      <c r="Z84" s="199" t="s">
        <v>3914</v>
      </c>
      <c r="AA84" s="202"/>
    </row>
    <row r="85" spans="2:27">
      <c r="B85" t="s">
        <v>3544</v>
      </c>
      <c r="C85" t="s">
        <v>3407</v>
      </c>
      <c r="D85" t="s">
        <v>3397</v>
      </c>
      <c r="E85" t="s">
        <v>3881</v>
      </c>
      <c r="F85" t="s">
        <v>3881</v>
      </c>
      <c r="G85" t="s">
        <v>3713</v>
      </c>
      <c r="H85" s="1" t="s">
        <v>3660</v>
      </c>
      <c r="I85" s="126" t="s">
        <v>1275</v>
      </c>
      <c r="J85" s="2" t="s">
        <v>1276</v>
      </c>
      <c r="K85" s="36" t="s">
        <v>1277</v>
      </c>
      <c r="L85" s="36" t="s">
        <v>1222</v>
      </c>
      <c r="M85" s="36" t="s">
        <v>277</v>
      </c>
      <c r="N85" s="36" t="s">
        <v>1278</v>
      </c>
      <c r="O85" s="161" t="s">
        <v>3949</v>
      </c>
      <c r="P85" s="194" t="s">
        <v>1279</v>
      </c>
      <c r="Q85" s="36" t="s">
        <v>17</v>
      </c>
      <c r="R85" s="36"/>
      <c r="S85" s="36" t="s">
        <v>17</v>
      </c>
      <c r="T85" s="36" t="s">
        <v>17</v>
      </c>
      <c r="U85" s="36" t="s">
        <v>1280</v>
      </c>
      <c r="V85" s="36" t="s">
        <v>17</v>
      </c>
      <c r="W85" s="36"/>
      <c r="X85" s="36" t="s">
        <v>9</v>
      </c>
      <c r="Y85" s="36" t="s">
        <v>3913</v>
      </c>
      <c r="Z85" s="199" t="s">
        <v>3914</v>
      </c>
      <c r="AA85" s="202"/>
    </row>
    <row r="86" spans="2:27">
      <c r="B86" t="s">
        <v>3600</v>
      </c>
      <c r="C86" t="s">
        <v>3438</v>
      </c>
      <c r="D86" t="s">
        <v>3437</v>
      </c>
      <c r="E86" s="185" t="s">
        <v>3785</v>
      </c>
      <c r="F86" s="185" t="s">
        <v>3785</v>
      </c>
      <c r="G86" t="s">
        <v>3785</v>
      </c>
      <c r="H86" s="1" t="s">
        <v>3660</v>
      </c>
      <c r="I86" s="126" t="s">
        <v>1167</v>
      </c>
      <c r="J86" s="2" t="s">
        <v>1168</v>
      </c>
      <c r="K86" s="36" t="s">
        <v>1169</v>
      </c>
      <c r="L86" s="36" t="s">
        <v>1170</v>
      </c>
      <c r="M86" s="36" t="s">
        <v>129</v>
      </c>
      <c r="N86" s="36" t="s">
        <v>1171</v>
      </c>
      <c r="O86" s="193" t="s">
        <v>1172</v>
      </c>
      <c r="P86" s="191" t="s">
        <v>1173</v>
      </c>
      <c r="Q86" s="190" t="s">
        <v>17</v>
      </c>
      <c r="R86" s="36"/>
      <c r="S86" s="36" t="s">
        <v>17</v>
      </c>
      <c r="T86" s="36" t="s">
        <v>17</v>
      </c>
      <c r="U86" s="36" t="s">
        <v>1174</v>
      </c>
      <c r="V86" s="36" t="s">
        <v>17</v>
      </c>
      <c r="W86" s="36"/>
      <c r="X86" s="36" t="s">
        <v>9</v>
      </c>
      <c r="Y86" s="36" t="s">
        <v>3913</v>
      </c>
      <c r="Z86" s="200" t="s">
        <v>3915</v>
      </c>
      <c r="AA86" s="202"/>
    </row>
    <row r="87" spans="2:27">
      <c r="B87" t="s">
        <v>3647</v>
      </c>
      <c r="C87" t="s">
        <v>3336</v>
      </c>
      <c r="E87" t="s">
        <v>3687</v>
      </c>
      <c r="F87" t="s">
        <v>3687</v>
      </c>
      <c r="G87" t="s">
        <v>3714</v>
      </c>
      <c r="H87" s="1" t="s">
        <v>3660</v>
      </c>
      <c r="I87" s="126" t="s">
        <v>956</v>
      </c>
      <c r="J87" s="2" t="s">
        <v>957</v>
      </c>
      <c r="K87" s="36" t="s">
        <v>954</v>
      </c>
      <c r="L87" s="36" t="s">
        <v>17</v>
      </c>
      <c r="M87" s="36" t="s">
        <v>17</v>
      </c>
      <c r="N87" s="36" t="s">
        <v>17</v>
      </c>
      <c r="O87" s="193" t="s">
        <v>17</v>
      </c>
      <c r="P87" s="196" t="s">
        <v>959</v>
      </c>
      <c r="Q87" s="190" t="s">
        <v>17</v>
      </c>
      <c r="R87" s="36"/>
      <c r="S87" s="36" t="s">
        <v>17</v>
      </c>
      <c r="T87" s="36" t="s">
        <v>17</v>
      </c>
      <c r="U87" s="36" t="s">
        <v>17</v>
      </c>
      <c r="V87" s="36" t="s">
        <v>17</v>
      </c>
      <c r="W87" s="36"/>
      <c r="X87" s="36" t="s">
        <v>9</v>
      </c>
      <c r="Y87" s="36" t="s">
        <v>3913</v>
      </c>
      <c r="Z87" s="199" t="s">
        <v>3921</v>
      </c>
      <c r="AA87" s="202"/>
    </row>
    <row r="88" spans="2:27">
      <c r="B88" t="s">
        <v>3599</v>
      </c>
      <c r="C88" t="s">
        <v>3436</v>
      </c>
      <c r="D88" t="s">
        <v>3437</v>
      </c>
      <c r="E88" s="185" t="s">
        <v>3905</v>
      </c>
      <c r="F88" s="185" t="s">
        <v>3905</v>
      </c>
      <c r="G88" t="s">
        <v>3786</v>
      </c>
      <c r="H88" s="1" t="s">
        <v>3660</v>
      </c>
      <c r="I88" s="126" t="s">
        <v>952</v>
      </c>
      <c r="J88" s="2" t="s">
        <v>953</v>
      </c>
      <c r="K88" s="36" t="s">
        <v>898</v>
      </c>
      <c r="L88" s="36" t="s">
        <v>17</v>
      </c>
      <c r="M88" s="36" t="s">
        <v>17</v>
      </c>
      <c r="N88" s="36" t="s">
        <v>17</v>
      </c>
      <c r="O88" s="193" t="s">
        <v>17</v>
      </c>
      <c r="P88" s="192" t="s">
        <v>955</v>
      </c>
      <c r="Q88" s="190" t="s">
        <v>17</v>
      </c>
      <c r="R88" s="36"/>
      <c r="S88" s="36" t="s">
        <v>17</v>
      </c>
      <c r="T88" s="36" t="s">
        <v>17</v>
      </c>
      <c r="U88" s="36" t="s">
        <v>17</v>
      </c>
      <c r="V88" s="36" t="s">
        <v>17</v>
      </c>
      <c r="W88" s="36"/>
      <c r="X88" s="36" t="s">
        <v>9</v>
      </c>
      <c r="Y88" s="36" t="s">
        <v>3913</v>
      </c>
      <c r="Z88" s="199" t="s">
        <v>3921</v>
      </c>
      <c r="AA88" s="202"/>
    </row>
    <row r="89" spans="2:27">
      <c r="B89" t="s">
        <v>4019</v>
      </c>
      <c r="C89" t="s">
        <v>4018</v>
      </c>
      <c r="D89" t="s">
        <v>3437</v>
      </c>
      <c r="E89" s="185" t="s">
        <v>3906</v>
      </c>
      <c r="F89" s="185" t="s">
        <v>3906</v>
      </c>
      <c r="G89" t="s">
        <v>3799</v>
      </c>
      <c r="H89" s="1" t="s">
        <v>3660</v>
      </c>
      <c r="I89" s="126" t="s">
        <v>896</v>
      </c>
      <c r="J89" s="2" t="s">
        <v>897</v>
      </c>
      <c r="K89" s="36" t="s">
        <v>946</v>
      </c>
      <c r="L89" s="36" t="s">
        <v>17</v>
      </c>
      <c r="M89" s="36" t="s">
        <v>17</v>
      </c>
      <c r="N89" s="36" t="s">
        <v>17</v>
      </c>
      <c r="O89" s="193" t="s">
        <v>17</v>
      </c>
      <c r="P89" s="191" t="s">
        <v>899</v>
      </c>
      <c r="Q89" s="190" t="s">
        <v>17</v>
      </c>
      <c r="R89" s="36" t="s">
        <v>17</v>
      </c>
      <c r="S89" s="36" t="s">
        <v>17</v>
      </c>
      <c r="T89" s="36" t="s">
        <v>17</v>
      </c>
      <c r="U89" s="36" t="s">
        <v>17</v>
      </c>
      <c r="V89" s="36" t="s">
        <v>17</v>
      </c>
      <c r="W89" s="36"/>
      <c r="X89" s="36" t="s">
        <v>9</v>
      </c>
      <c r="Y89" s="36" t="s">
        <v>3913</v>
      </c>
      <c r="Z89" s="199" t="s">
        <v>3921</v>
      </c>
      <c r="AA89" s="202"/>
    </row>
    <row r="90" spans="2:27">
      <c r="B90" t="s">
        <v>4021</v>
      </c>
      <c r="C90" t="s">
        <v>4023</v>
      </c>
      <c r="D90" t="s">
        <v>3437</v>
      </c>
      <c r="E90" s="185" t="s">
        <v>3907</v>
      </c>
      <c r="F90" s="185" t="s">
        <v>3907</v>
      </c>
      <c r="G90" t="s">
        <v>3800</v>
      </c>
      <c r="H90" s="1" t="s">
        <v>3660</v>
      </c>
      <c r="I90" s="126" t="s">
        <v>944</v>
      </c>
      <c r="J90" s="2" t="s">
        <v>945</v>
      </c>
      <c r="K90" s="36" t="s">
        <v>950</v>
      </c>
      <c r="L90" s="36" t="s">
        <v>17</v>
      </c>
      <c r="M90" s="36" t="s">
        <v>17</v>
      </c>
      <c r="N90" s="36" t="s">
        <v>17</v>
      </c>
      <c r="O90" s="193" t="s">
        <v>17</v>
      </c>
      <c r="P90" s="191" t="s">
        <v>947</v>
      </c>
      <c r="Q90" s="190" t="s">
        <v>17</v>
      </c>
      <c r="R90" s="36" t="s">
        <v>17</v>
      </c>
      <c r="S90" s="36" t="s">
        <v>17</v>
      </c>
      <c r="T90" s="36" t="s">
        <v>17</v>
      </c>
      <c r="U90" s="36" t="s">
        <v>17</v>
      </c>
      <c r="V90" s="36" t="s">
        <v>17</v>
      </c>
      <c r="W90" s="36"/>
      <c r="X90" s="36" t="s">
        <v>9</v>
      </c>
      <c r="Y90" s="36" t="s">
        <v>3913</v>
      </c>
      <c r="Z90" s="199" t="s">
        <v>3921</v>
      </c>
      <c r="AA90" s="202"/>
    </row>
    <row r="91" spans="2:27">
      <c r="B91" t="s">
        <v>3667</v>
      </c>
      <c r="C91" t="s">
        <v>3669</v>
      </c>
      <c r="D91" t="s">
        <v>3437</v>
      </c>
      <c r="E91" s="185" t="s">
        <v>4027</v>
      </c>
      <c r="F91" s="185" t="s">
        <v>3786</v>
      </c>
      <c r="G91" t="s">
        <v>3801</v>
      </c>
      <c r="H91" s="1" t="s">
        <v>3660</v>
      </c>
      <c r="I91" s="126" t="s">
        <v>948</v>
      </c>
      <c r="J91" s="2" t="s">
        <v>949</v>
      </c>
      <c r="K91" s="36" t="s">
        <v>910</v>
      </c>
      <c r="L91" s="36" t="s">
        <v>17</v>
      </c>
      <c r="M91" s="36" t="s">
        <v>17</v>
      </c>
      <c r="N91" s="36" t="s">
        <v>17</v>
      </c>
      <c r="O91" s="193" t="s">
        <v>17</v>
      </c>
      <c r="P91" s="191" t="s">
        <v>951</v>
      </c>
      <c r="Q91" s="190" t="s">
        <v>17</v>
      </c>
      <c r="R91" s="36" t="s">
        <v>17</v>
      </c>
      <c r="S91" s="36" t="s">
        <v>17</v>
      </c>
      <c r="T91" s="36" t="s">
        <v>17</v>
      </c>
      <c r="U91" s="36" t="s">
        <v>17</v>
      </c>
      <c r="V91" s="36" t="s">
        <v>17</v>
      </c>
      <c r="W91" s="36"/>
      <c r="X91" s="36" t="s">
        <v>9</v>
      </c>
      <c r="Y91" s="36" t="s">
        <v>3913</v>
      </c>
      <c r="Z91" s="199" t="s">
        <v>3921</v>
      </c>
      <c r="AA91" s="202"/>
    </row>
    <row r="92" spans="2:27">
      <c r="B92" t="s">
        <v>3668</v>
      </c>
      <c r="C92" t="s">
        <v>3670</v>
      </c>
      <c r="D92" t="s">
        <v>3437</v>
      </c>
      <c r="E92" s="185" t="s">
        <v>4028</v>
      </c>
      <c r="F92" s="185" t="s">
        <v>3908</v>
      </c>
      <c r="G92" t="s">
        <v>3802</v>
      </c>
      <c r="H92" s="1" t="s">
        <v>3660</v>
      </c>
      <c r="I92" s="126" t="s">
        <v>908</v>
      </c>
      <c r="J92" s="2" t="s">
        <v>909</v>
      </c>
      <c r="K92" s="36" t="s">
        <v>902</v>
      </c>
      <c r="L92" s="36" t="s">
        <v>17</v>
      </c>
      <c r="M92" s="36" t="s">
        <v>17</v>
      </c>
      <c r="N92" s="36" t="s">
        <v>17</v>
      </c>
      <c r="O92" s="193" t="s">
        <v>17</v>
      </c>
      <c r="P92" s="191" t="s">
        <v>911</v>
      </c>
      <c r="Q92" s="190" t="s">
        <v>17</v>
      </c>
      <c r="R92" s="36" t="s">
        <v>17</v>
      </c>
      <c r="S92" s="36" t="s">
        <v>17</v>
      </c>
      <c r="T92" s="36" t="s">
        <v>17</v>
      </c>
      <c r="U92" s="36" t="s">
        <v>17</v>
      </c>
      <c r="V92" s="36" t="s">
        <v>17</v>
      </c>
      <c r="W92" s="36"/>
      <c r="X92" s="36" t="s">
        <v>9</v>
      </c>
      <c r="Y92" s="36" t="s">
        <v>3913</v>
      </c>
      <c r="Z92" s="199" t="s">
        <v>3921</v>
      </c>
      <c r="AA92" s="202"/>
    </row>
    <row r="93" spans="2:27">
      <c r="B93" t="s">
        <v>4020</v>
      </c>
      <c r="C93" t="s">
        <v>4022</v>
      </c>
      <c r="E93" t="s">
        <v>4026</v>
      </c>
      <c r="F93" t="s">
        <v>4026</v>
      </c>
      <c r="G93" t="s">
        <v>3857</v>
      </c>
      <c r="H93" s="1" t="s">
        <v>3660</v>
      </c>
      <c r="I93" s="126" t="s">
        <v>904</v>
      </c>
      <c r="J93" s="2" t="s">
        <v>905</v>
      </c>
      <c r="K93" s="36" t="s">
        <v>992</v>
      </c>
      <c r="L93" s="36" t="s">
        <v>17</v>
      </c>
      <c r="M93" s="36" t="s">
        <v>17</v>
      </c>
      <c r="N93" s="36" t="s">
        <v>17</v>
      </c>
      <c r="O93" s="193" t="s">
        <v>17</v>
      </c>
      <c r="P93" s="191" t="s">
        <v>907</v>
      </c>
      <c r="Q93" s="190" t="s">
        <v>17</v>
      </c>
      <c r="R93" s="36" t="s">
        <v>17</v>
      </c>
      <c r="S93" s="36" t="s">
        <v>17</v>
      </c>
      <c r="T93" s="36" t="s">
        <v>17</v>
      </c>
      <c r="U93" s="36" t="s">
        <v>17</v>
      </c>
      <c r="V93" s="36" t="s">
        <v>17</v>
      </c>
      <c r="W93" s="36"/>
      <c r="X93" s="36" t="s">
        <v>9</v>
      </c>
      <c r="Y93" s="36" t="s">
        <v>3913</v>
      </c>
      <c r="Z93" s="36" t="s">
        <v>3921</v>
      </c>
      <c r="AA93" s="202"/>
    </row>
    <row r="94" spans="2:27">
      <c r="B94" t="s">
        <v>3653</v>
      </c>
      <c r="C94" t="s">
        <v>3344</v>
      </c>
      <c r="E94" t="s">
        <v>3686</v>
      </c>
      <c r="F94" t="s">
        <v>3686</v>
      </c>
      <c r="G94" t="s">
        <v>3715</v>
      </c>
      <c r="H94" s="1" t="s">
        <v>3660</v>
      </c>
      <c r="I94" s="126" t="s">
        <v>990</v>
      </c>
      <c r="J94" s="2" t="s">
        <v>991</v>
      </c>
      <c r="K94" s="36" t="s">
        <v>3960</v>
      </c>
      <c r="L94" s="36" t="s">
        <v>17</v>
      </c>
      <c r="M94" s="36" t="s">
        <v>17</v>
      </c>
      <c r="N94" s="36" t="s">
        <v>17</v>
      </c>
      <c r="O94" s="193" t="s">
        <v>17</v>
      </c>
      <c r="P94" s="196" t="s">
        <v>993</v>
      </c>
      <c r="Q94" s="190" t="s">
        <v>17</v>
      </c>
      <c r="R94" s="36" t="s">
        <v>17</v>
      </c>
      <c r="S94" s="36" t="s">
        <v>17</v>
      </c>
      <c r="T94" s="36" t="s">
        <v>17</v>
      </c>
      <c r="U94" s="36" t="s">
        <v>17</v>
      </c>
      <c r="V94" s="36" t="s">
        <v>17</v>
      </c>
      <c r="W94" s="36"/>
      <c r="X94" s="36" t="s">
        <v>9</v>
      </c>
      <c r="Y94" s="36" t="s">
        <v>3913</v>
      </c>
      <c r="Z94" s="199" t="s">
        <v>3921</v>
      </c>
      <c r="AA94" s="202"/>
    </row>
    <row r="95" spans="2:27">
      <c r="B95" t="s">
        <v>3512</v>
      </c>
      <c r="C95" t="s">
        <v>3457</v>
      </c>
      <c r="D95" t="s">
        <v>3458</v>
      </c>
      <c r="E95" t="s">
        <v>3788</v>
      </c>
      <c r="F95" t="s">
        <v>3788</v>
      </c>
      <c r="G95" t="s">
        <v>3788</v>
      </c>
      <c r="H95" s="1" t="s">
        <v>3665</v>
      </c>
      <c r="I95" s="126" t="s">
        <v>997</v>
      </c>
      <c r="J95" s="2" t="s">
        <v>998</v>
      </c>
      <c r="K95" s="36" t="s">
        <v>17</v>
      </c>
      <c r="L95" s="36" t="s">
        <v>17</v>
      </c>
      <c r="M95" s="36" t="s">
        <v>17</v>
      </c>
      <c r="N95" s="36" t="s">
        <v>17</v>
      </c>
      <c r="O95" s="36" t="s">
        <v>17</v>
      </c>
      <c r="P95" s="195" t="s">
        <v>17</v>
      </c>
      <c r="Q95" s="36" t="s">
        <v>17</v>
      </c>
      <c r="R95" s="36" t="s">
        <v>17</v>
      </c>
      <c r="S95" s="36" t="s">
        <v>17</v>
      </c>
      <c r="T95" s="36" t="s">
        <v>17</v>
      </c>
      <c r="U95" s="36" t="s">
        <v>17</v>
      </c>
      <c r="V95" s="36" t="s">
        <v>17</v>
      </c>
      <c r="W95" s="36"/>
    </row>
    <row r="96" spans="2:27">
      <c r="B96" t="s">
        <v>3513</v>
      </c>
      <c r="C96" t="s">
        <v>3459</v>
      </c>
      <c r="D96" t="s">
        <v>3458</v>
      </c>
      <c r="E96" t="s">
        <v>3789</v>
      </c>
      <c r="F96" t="s">
        <v>3789</v>
      </c>
      <c r="G96" t="s">
        <v>3789</v>
      </c>
      <c r="H96" s="1" t="s">
        <v>3665</v>
      </c>
      <c r="I96" s="126" t="s">
        <v>999</v>
      </c>
      <c r="J96" s="2" t="s">
        <v>1000</v>
      </c>
      <c r="K96" s="36" t="s">
        <v>17</v>
      </c>
      <c r="L96" s="36" t="s">
        <v>17</v>
      </c>
      <c r="M96" s="36" t="s">
        <v>17</v>
      </c>
      <c r="N96" s="36" t="s">
        <v>17</v>
      </c>
      <c r="O96" s="36" t="s">
        <v>17</v>
      </c>
      <c r="P96" s="36" t="s">
        <v>17</v>
      </c>
      <c r="Q96" s="36" t="s">
        <v>17</v>
      </c>
      <c r="R96" s="36" t="s">
        <v>17</v>
      </c>
      <c r="S96" s="36" t="s">
        <v>17</v>
      </c>
      <c r="T96" s="36" t="s">
        <v>17</v>
      </c>
      <c r="U96" s="36" t="s">
        <v>17</v>
      </c>
      <c r="V96" s="36" t="s">
        <v>17</v>
      </c>
      <c r="W96" s="36"/>
    </row>
    <row r="97" spans="2:27">
      <c r="B97" t="s">
        <v>3514</v>
      </c>
      <c r="C97" t="s">
        <v>3460</v>
      </c>
      <c r="D97" t="s">
        <v>3458</v>
      </c>
      <c r="E97" t="s">
        <v>3787</v>
      </c>
      <c r="F97" t="s">
        <v>3787</v>
      </c>
      <c r="G97" t="s">
        <v>3787</v>
      </c>
      <c r="H97" s="1" t="s">
        <v>3665</v>
      </c>
      <c r="I97" s="126" t="s">
        <v>966</v>
      </c>
      <c r="J97" s="2" t="s">
        <v>967</v>
      </c>
      <c r="K97" s="36" t="s">
        <v>17</v>
      </c>
      <c r="L97" s="36" t="s">
        <v>17</v>
      </c>
      <c r="M97" s="36" t="s">
        <v>17</v>
      </c>
      <c r="N97" s="36" t="s">
        <v>17</v>
      </c>
      <c r="O97" s="36" t="s">
        <v>17</v>
      </c>
      <c r="P97" s="36" t="s">
        <v>17</v>
      </c>
      <c r="Q97" s="36" t="s">
        <v>17</v>
      </c>
      <c r="R97" s="36" t="s">
        <v>17</v>
      </c>
      <c r="S97" s="36" t="s">
        <v>17</v>
      </c>
      <c r="T97" s="36" t="s">
        <v>17</v>
      </c>
      <c r="U97" s="36" t="s">
        <v>17</v>
      </c>
      <c r="V97" s="36" t="s">
        <v>17</v>
      </c>
      <c r="W97" s="36"/>
    </row>
    <row r="98" spans="2:27">
      <c r="B98" t="s">
        <v>3515</v>
      </c>
      <c r="C98" t="s">
        <v>3461</v>
      </c>
      <c r="D98" t="s">
        <v>3458</v>
      </c>
      <c r="E98" t="s">
        <v>3790</v>
      </c>
      <c r="F98" t="s">
        <v>3790</v>
      </c>
      <c r="G98" t="s">
        <v>3790</v>
      </c>
      <c r="H98" s="1" t="s">
        <v>3665</v>
      </c>
      <c r="I98" s="126" t="s">
        <v>968</v>
      </c>
      <c r="J98" s="2" t="s">
        <v>969</v>
      </c>
      <c r="K98" s="36" t="s">
        <v>17</v>
      </c>
      <c r="L98" s="36" t="s">
        <v>17</v>
      </c>
      <c r="M98" s="36" t="s">
        <v>17</v>
      </c>
      <c r="N98" s="36" t="s">
        <v>17</v>
      </c>
      <c r="O98" s="36" t="s">
        <v>17</v>
      </c>
      <c r="P98" s="36" t="s">
        <v>17</v>
      </c>
      <c r="Q98" s="36" t="s">
        <v>17</v>
      </c>
      <c r="R98" s="36" t="s">
        <v>17</v>
      </c>
      <c r="S98" s="36" t="s">
        <v>17</v>
      </c>
      <c r="T98" s="36" t="s">
        <v>17</v>
      </c>
      <c r="U98" s="36" t="s">
        <v>17</v>
      </c>
      <c r="V98" s="36" t="s">
        <v>17</v>
      </c>
      <c r="W98" s="36"/>
    </row>
    <row r="99" spans="2:27">
      <c r="B99" t="s">
        <v>3516</v>
      </c>
      <c r="C99" t="s">
        <v>3462</v>
      </c>
      <c r="D99" t="s">
        <v>3458</v>
      </c>
      <c r="E99" t="s">
        <v>3791</v>
      </c>
      <c r="F99" t="s">
        <v>3791</v>
      </c>
      <c r="G99" t="s">
        <v>3791</v>
      </c>
      <c r="H99" s="1" t="s">
        <v>3665</v>
      </c>
      <c r="I99" s="126" t="s">
        <v>1056</v>
      </c>
      <c r="J99" s="2" t="s">
        <v>1057</v>
      </c>
      <c r="K99" s="36" t="s">
        <v>17</v>
      </c>
      <c r="L99" s="36" t="s">
        <v>17</v>
      </c>
      <c r="M99" s="36" t="s">
        <v>17</v>
      </c>
      <c r="N99" s="36" t="s">
        <v>17</v>
      </c>
      <c r="O99" s="36" t="s">
        <v>17</v>
      </c>
      <c r="P99" s="36" t="s">
        <v>17</v>
      </c>
      <c r="Q99" s="36" t="s">
        <v>17</v>
      </c>
      <c r="R99" s="36" t="s">
        <v>17</v>
      </c>
      <c r="S99" s="36" t="s">
        <v>17</v>
      </c>
      <c r="T99" s="36" t="s">
        <v>17</v>
      </c>
      <c r="U99" s="36" t="s">
        <v>17</v>
      </c>
      <c r="V99" s="36" t="s">
        <v>17</v>
      </c>
      <c r="W99" s="36"/>
    </row>
    <row r="100" spans="2:27">
      <c r="B100" t="s">
        <v>3517</v>
      </c>
      <c r="C100" t="s">
        <v>3463</v>
      </c>
      <c r="D100" t="s">
        <v>3458</v>
      </c>
      <c r="E100" t="s">
        <v>3792</v>
      </c>
      <c r="F100" t="s">
        <v>3792</v>
      </c>
      <c r="G100" t="s">
        <v>3792</v>
      </c>
      <c r="H100" s="1" t="s">
        <v>3665</v>
      </c>
      <c r="I100" s="126" t="s">
        <v>1058</v>
      </c>
      <c r="J100" s="2" t="s">
        <v>1059</v>
      </c>
      <c r="K100" s="36" t="s">
        <v>17</v>
      </c>
      <c r="L100" s="36" t="s">
        <v>17</v>
      </c>
      <c r="M100" s="36" t="s">
        <v>17</v>
      </c>
      <c r="N100" s="36" t="s">
        <v>17</v>
      </c>
      <c r="O100" s="36" t="s">
        <v>17</v>
      </c>
      <c r="P100" s="36" t="s">
        <v>17</v>
      </c>
      <c r="Q100" s="36" t="s">
        <v>17</v>
      </c>
      <c r="R100" s="36" t="s">
        <v>17</v>
      </c>
      <c r="S100" s="36" t="s">
        <v>17</v>
      </c>
      <c r="T100" s="36" t="s">
        <v>17</v>
      </c>
      <c r="U100" s="36" t="s">
        <v>17</v>
      </c>
      <c r="V100" s="36" t="s">
        <v>17</v>
      </c>
      <c r="W100" s="36"/>
    </row>
    <row r="101" spans="2:27">
      <c r="B101" t="s">
        <v>3522</v>
      </c>
      <c r="C101" t="s">
        <v>3455</v>
      </c>
      <c r="D101" t="s">
        <v>3450</v>
      </c>
      <c r="E101" t="s">
        <v>3793</v>
      </c>
      <c r="F101" t="s">
        <v>3793</v>
      </c>
      <c r="G101" t="s">
        <v>3793</v>
      </c>
      <c r="H101" s="1" t="s">
        <v>3665</v>
      </c>
      <c r="I101" s="126" t="s">
        <v>859</v>
      </c>
      <c r="J101" s="2" t="s">
        <v>860</v>
      </c>
      <c r="K101" s="36" t="s">
        <v>17</v>
      </c>
      <c r="L101" s="36" t="s">
        <v>17</v>
      </c>
      <c r="M101" s="36" t="s">
        <v>17</v>
      </c>
      <c r="N101" s="36" t="s">
        <v>17</v>
      </c>
      <c r="O101" s="36" t="s">
        <v>17</v>
      </c>
      <c r="P101" s="36" t="s">
        <v>17</v>
      </c>
      <c r="Q101" s="36" t="s">
        <v>17</v>
      </c>
      <c r="R101" s="36" t="s">
        <v>17</v>
      </c>
      <c r="S101" s="36" t="s">
        <v>17</v>
      </c>
      <c r="T101" s="36" t="s">
        <v>17</v>
      </c>
      <c r="U101" s="36" t="s">
        <v>17</v>
      </c>
      <c r="V101" s="36" t="s">
        <v>17</v>
      </c>
      <c r="W101" s="36"/>
    </row>
    <row r="102" spans="2:27">
      <c r="B102" t="s">
        <v>3523</v>
      </c>
      <c r="C102" t="s">
        <v>3456</v>
      </c>
      <c r="D102" t="s">
        <v>3450</v>
      </c>
      <c r="E102" t="s">
        <v>3794</v>
      </c>
      <c r="F102" t="s">
        <v>3794</v>
      </c>
      <c r="G102" t="s">
        <v>3794</v>
      </c>
      <c r="H102" s="1" t="s">
        <v>3665</v>
      </c>
      <c r="I102" s="126" t="s">
        <v>861</v>
      </c>
      <c r="J102" s="2" t="s">
        <v>862</v>
      </c>
      <c r="K102" s="36" t="s">
        <v>17</v>
      </c>
      <c r="L102" s="36" t="s">
        <v>17</v>
      </c>
      <c r="M102" s="36" t="s">
        <v>17</v>
      </c>
      <c r="N102" s="36" t="s">
        <v>17</v>
      </c>
      <c r="O102" s="36" t="s">
        <v>17</v>
      </c>
      <c r="P102" s="36" t="s">
        <v>17</v>
      </c>
      <c r="Q102" s="36" t="s">
        <v>17</v>
      </c>
      <c r="R102" s="36" t="s">
        <v>17</v>
      </c>
      <c r="S102" s="36" t="s">
        <v>17</v>
      </c>
      <c r="T102" s="36" t="s">
        <v>17</v>
      </c>
      <c r="U102" s="36" t="s">
        <v>17</v>
      </c>
      <c r="V102" s="36" t="s">
        <v>17</v>
      </c>
      <c r="W102" s="36"/>
    </row>
    <row r="103" spans="2:27">
      <c r="B103" t="s">
        <v>3518</v>
      </c>
      <c r="C103" t="s">
        <v>3451</v>
      </c>
      <c r="D103" t="s">
        <v>3450</v>
      </c>
      <c r="E103" t="s">
        <v>3795</v>
      </c>
      <c r="F103" t="s">
        <v>3795</v>
      </c>
      <c r="G103" t="s">
        <v>3795</v>
      </c>
      <c r="H103" s="1" t="s">
        <v>3665</v>
      </c>
      <c r="I103" s="126" t="s">
        <v>797</v>
      </c>
      <c r="J103" s="2" t="s">
        <v>798</v>
      </c>
      <c r="K103" s="36" t="s">
        <v>17</v>
      </c>
      <c r="L103" s="36" t="s">
        <v>17</v>
      </c>
      <c r="M103" s="36" t="s">
        <v>17</v>
      </c>
      <c r="N103" s="36" t="s">
        <v>17</v>
      </c>
      <c r="O103" s="36" t="s">
        <v>17</v>
      </c>
      <c r="P103" s="36" t="s">
        <v>17</v>
      </c>
      <c r="Q103" s="36" t="s">
        <v>17</v>
      </c>
      <c r="R103" s="36" t="s">
        <v>17</v>
      </c>
      <c r="S103" s="36" t="s">
        <v>17</v>
      </c>
      <c r="T103" s="36" t="s">
        <v>17</v>
      </c>
      <c r="U103" s="36" t="s">
        <v>17</v>
      </c>
      <c r="V103" s="36" t="s">
        <v>17</v>
      </c>
      <c r="W103" s="36"/>
    </row>
    <row r="104" spans="2:27">
      <c r="B104" t="s">
        <v>3519</v>
      </c>
      <c r="C104" t="s">
        <v>3452</v>
      </c>
      <c r="D104" t="s">
        <v>3450</v>
      </c>
      <c r="E104" t="s">
        <v>3796</v>
      </c>
      <c r="F104" t="s">
        <v>3796</v>
      </c>
      <c r="G104" t="s">
        <v>3796</v>
      </c>
      <c r="H104" s="1" t="s">
        <v>3665</v>
      </c>
      <c r="I104" s="126" t="s">
        <v>799</v>
      </c>
      <c r="J104" s="2" t="s">
        <v>800</v>
      </c>
      <c r="K104" s="36" t="s">
        <v>17</v>
      </c>
      <c r="L104" s="36" t="s">
        <v>17</v>
      </c>
      <c r="M104" s="36" t="s">
        <v>17</v>
      </c>
      <c r="N104" s="36" t="s">
        <v>17</v>
      </c>
      <c r="O104" s="36" t="s">
        <v>17</v>
      </c>
      <c r="P104" s="36" t="s">
        <v>17</v>
      </c>
      <c r="Q104" s="36" t="s">
        <v>17</v>
      </c>
      <c r="R104" s="36" t="s">
        <v>17</v>
      </c>
      <c r="S104" s="36" t="s">
        <v>17</v>
      </c>
      <c r="T104" s="36" t="s">
        <v>17</v>
      </c>
      <c r="U104" s="36" t="s">
        <v>17</v>
      </c>
      <c r="V104" s="36" t="s">
        <v>17</v>
      </c>
      <c r="W104" s="36"/>
    </row>
    <row r="105" spans="2:27">
      <c r="B105" t="s">
        <v>3520</v>
      </c>
      <c r="C105" t="s">
        <v>3453</v>
      </c>
      <c r="D105" t="s">
        <v>3450</v>
      </c>
      <c r="E105" t="s">
        <v>3797</v>
      </c>
      <c r="F105" t="s">
        <v>3797</v>
      </c>
      <c r="G105" t="s">
        <v>3797</v>
      </c>
      <c r="H105" s="1" t="s">
        <v>3665</v>
      </c>
      <c r="I105" s="126" t="s">
        <v>924</v>
      </c>
      <c r="J105" s="2" t="s">
        <v>925</v>
      </c>
      <c r="K105" s="36" t="s">
        <v>17</v>
      </c>
      <c r="L105" s="36" t="s">
        <v>17</v>
      </c>
      <c r="M105" s="36" t="s">
        <v>17</v>
      </c>
      <c r="N105" s="36" t="s">
        <v>17</v>
      </c>
      <c r="O105" s="36" t="s">
        <v>17</v>
      </c>
      <c r="P105" s="36" t="s">
        <v>17</v>
      </c>
      <c r="Q105" s="36" t="s">
        <v>17</v>
      </c>
      <c r="R105" s="36" t="s">
        <v>17</v>
      </c>
      <c r="S105" s="36" t="s">
        <v>17</v>
      </c>
      <c r="T105" s="36" t="s">
        <v>17</v>
      </c>
      <c r="U105" s="36" t="s">
        <v>17</v>
      </c>
      <c r="V105" s="36" t="s">
        <v>17</v>
      </c>
      <c r="W105" s="36"/>
    </row>
    <row r="106" spans="2:27">
      <c r="B106" t="s">
        <v>3521</v>
      </c>
      <c r="C106" t="s">
        <v>3454</v>
      </c>
      <c r="D106" t="s">
        <v>3450</v>
      </c>
      <c r="E106" t="s">
        <v>3798</v>
      </c>
      <c r="F106" t="s">
        <v>3798</v>
      </c>
      <c r="G106" t="s">
        <v>3798</v>
      </c>
      <c r="H106" s="1" t="s">
        <v>3665</v>
      </c>
      <c r="I106" s="126" t="s">
        <v>926</v>
      </c>
      <c r="J106" s="2" t="s">
        <v>927</v>
      </c>
      <c r="K106" s="36" t="s">
        <v>17</v>
      </c>
      <c r="L106" s="36" t="s">
        <v>17</v>
      </c>
      <c r="M106" s="36" t="s">
        <v>17</v>
      </c>
      <c r="N106" s="36" t="s">
        <v>17</v>
      </c>
      <c r="O106" s="36" t="s">
        <v>17</v>
      </c>
      <c r="P106" s="36" t="s">
        <v>17</v>
      </c>
      <c r="Q106" s="36" t="s">
        <v>17</v>
      </c>
      <c r="R106" s="36" t="s">
        <v>17</v>
      </c>
      <c r="S106" s="36" t="s">
        <v>17</v>
      </c>
      <c r="T106" s="36" t="s">
        <v>17</v>
      </c>
      <c r="U106" s="36" t="s">
        <v>17</v>
      </c>
      <c r="V106" s="36" t="s">
        <v>17</v>
      </c>
      <c r="W106" s="36"/>
    </row>
    <row r="107" spans="2:27">
      <c r="B107" t="s">
        <v>3553</v>
      </c>
      <c r="C107" t="s">
        <v>963</v>
      </c>
      <c r="E107" t="s">
        <v>3497</v>
      </c>
      <c r="F107" t="s">
        <v>3497</v>
      </c>
      <c r="G107" t="s">
        <v>3497</v>
      </c>
      <c r="H107" s="1" t="s">
        <v>3660</v>
      </c>
      <c r="I107" s="126" t="s">
        <v>963</v>
      </c>
      <c r="J107" s="2" t="s">
        <v>964</v>
      </c>
      <c r="K107" s="186" t="s">
        <v>965</v>
      </c>
      <c r="L107" s="36" t="s">
        <v>17</v>
      </c>
      <c r="M107" s="36" t="s">
        <v>17</v>
      </c>
      <c r="N107" s="36" t="s">
        <v>17</v>
      </c>
      <c r="O107" s="36" t="s">
        <v>17</v>
      </c>
      <c r="P107" s="36" t="s">
        <v>17</v>
      </c>
      <c r="Q107" s="36" t="s">
        <v>17</v>
      </c>
      <c r="R107" s="36" t="s">
        <v>17</v>
      </c>
      <c r="S107" s="36" t="s">
        <v>17</v>
      </c>
      <c r="T107" s="36" t="s">
        <v>17</v>
      </c>
      <c r="U107" s="36" t="s">
        <v>17</v>
      </c>
      <c r="V107" s="36" t="s">
        <v>17</v>
      </c>
      <c r="W107" s="36"/>
      <c r="X107" s="36" t="s">
        <v>4</v>
      </c>
      <c r="Y107" s="36" t="s">
        <v>3913</v>
      </c>
      <c r="Z107" s="187" t="s">
        <v>3922</v>
      </c>
      <c r="AA107" s="202"/>
    </row>
    <row r="108" spans="2:27">
      <c r="B108" t="s">
        <v>3533</v>
      </c>
      <c r="C108" t="s">
        <v>3394</v>
      </c>
      <c r="E108" t="s">
        <v>3701</v>
      </c>
      <c r="F108" t="s">
        <v>3701</v>
      </c>
      <c r="G108" t="s">
        <v>3494</v>
      </c>
      <c r="H108" s="1" t="s">
        <v>3660</v>
      </c>
      <c r="I108" s="126" t="s">
        <v>920</v>
      </c>
      <c r="J108" s="2" t="s">
        <v>921</v>
      </c>
      <c r="K108" s="186" t="s">
        <v>922</v>
      </c>
      <c r="L108" s="36" t="s">
        <v>17</v>
      </c>
      <c r="M108" s="36" t="s">
        <v>17</v>
      </c>
      <c r="N108" s="36" t="s">
        <v>17</v>
      </c>
      <c r="O108" s="36" t="s">
        <v>17</v>
      </c>
      <c r="P108" s="36" t="s">
        <v>923</v>
      </c>
      <c r="Q108" s="36" t="s">
        <v>17</v>
      </c>
      <c r="R108" s="36" t="s">
        <v>17</v>
      </c>
      <c r="S108" s="36" t="s">
        <v>17</v>
      </c>
      <c r="T108" s="36" t="s">
        <v>17</v>
      </c>
      <c r="U108" s="36" t="s">
        <v>17</v>
      </c>
      <c r="V108" s="36" t="s">
        <v>17</v>
      </c>
      <c r="W108" s="36"/>
      <c r="X108" s="36" t="s">
        <v>4</v>
      </c>
      <c r="Y108" s="36" t="s">
        <v>3923</v>
      </c>
      <c r="Z108" s="187" t="s">
        <v>3924</v>
      </c>
      <c r="AA108" s="202"/>
    </row>
    <row r="109" spans="2:27">
      <c r="B109" t="s">
        <v>3534</v>
      </c>
      <c r="C109" t="s">
        <v>3395</v>
      </c>
      <c r="E109" t="s">
        <v>3883</v>
      </c>
      <c r="F109" t="s">
        <v>3883</v>
      </c>
      <c r="G109" t="s">
        <v>3716</v>
      </c>
      <c r="H109" s="1" t="s">
        <v>3660</v>
      </c>
      <c r="I109" s="126" t="s">
        <v>916</v>
      </c>
      <c r="J109" s="2" t="s">
        <v>917</v>
      </c>
      <c r="K109" s="186" t="s">
        <v>918</v>
      </c>
      <c r="L109" s="36" t="s">
        <v>17</v>
      </c>
      <c r="M109" s="36" t="s">
        <v>17</v>
      </c>
      <c r="N109" s="36" t="s">
        <v>17</v>
      </c>
      <c r="O109" s="36" t="s">
        <v>17</v>
      </c>
      <c r="P109" s="36" t="s">
        <v>919</v>
      </c>
      <c r="Q109" s="36" t="s">
        <v>17</v>
      </c>
      <c r="R109" s="36" t="s">
        <v>17</v>
      </c>
      <c r="S109" s="36" t="s">
        <v>17</v>
      </c>
      <c r="T109" s="36" t="s">
        <v>17</v>
      </c>
      <c r="U109" s="36" t="s">
        <v>17</v>
      </c>
      <c r="V109" s="36" t="s">
        <v>17</v>
      </c>
      <c r="W109" s="36"/>
      <c r="X109" s="36" t="s">
        <v>4</v>
      </c>
      <c r="Y109" s="36" t="s">
        <v>3923</v>
      </c>
      <c r="Z109" s="187" t="s">
        <v>3925</v>
      </c>
      <c r="AA109" s="202"/>
    </row>
    <row r="110" spans="2:27">
      <c r="B110" t="s">
        <v>3554</v>
      </c>
      <c r="C110" t="s">
        <v>960</v>
      </c>
      <c r="E110" s="185" t="s">
        <v>4008</v>
      </c>
      <c r="F110" s="185" t="s">
        <v>3882</v>
      </c>
      <c r="G110" t="s">
        <v>3674</v>
      </c>
      <c r="H110" s="1" t="s">
        <v>3666</v>
      </c>
      <c r="I110" s="126" t="s">
        <v>960</v>
      </c>
      <c r="J110" s="2" t="s">
        <v>961</v>
      </c>
      <c r="K110" s="36" t="s">
        <v>962</v>
      </c>
      <c r="L110" s="36" t="s">
        <v>17</v>
      </c>
      <c r="M110" s="36" t="s">
        <v>17</v>
      </c>
      <c r="N110" s="36" t="s">
        <v>17</v>
      </c>
      <c r="O110" s="36" t="s">
        <v>17</v>
      </c>
      <c r="P110" s="36" t="s">
        <v>17</v>
      </c>
      <c r="Q110" s="36" t="s">
        <v>17</v>
      </c>
      <c r="R110" s="36" t="s">
        <v>17</v>
      </c>
      <c r="S110" s="36" t="s">
        <v>17</v>
      </c>
      <c r="T110" s="36" t="s">
        <v>17</v>
      </c>
      <c r="U110" s="36" t="s">
        <v>17</v>
      </c>
      <c r="V110" s="36" t="s">
        <v>17</v>
      </c>
      <c r="W110" s="36"/>
    </row>
    <row r="111" spans="2:27">
      <c r="B111" t="s">
        <v>3584</v>
      </c>
      <c r="C111" t="s">
        <v>3376</v>
      </c>
      <c r="D111" t="s">
        <v>3373</v>
      </c>
      <c r="E111" t="s">
        <v>3884</v>
      </c>
      <c r="F111" t="s">
        <v>3884</v>
      </c>
      <c r="G111" t="s">
        <v>3884</v>
      </c>
      <c r="H111" s="1" t="s">
        <v>3665</v>
      </c>
      <c r="I111" s="126" t="s">
        <v>1359</v>
      </c>
      <c r="J111" s="2" t="s">
        <v>1360</v>
      </c>
      <c r="K111" s="36" t="s">
        <v>17</v>
      </c>
      <c r="L111" s="36" t="s">
        <v>17</v>
      </c>
      <c r="M111" s="36" t="s">
        <v>17</v>
      </c>
      <c r="N111" s="36" t="s">
        <v>17</v>
      </c>
      <c r="O111" s="36" t="s">
        <v>17</v>
      </c>
      <c r="P111" s="36" t="s">
        <v>17</v>
      </c>
      <c r="Q111" s="36" t="s">
        <v>17</v>
      </c>
      <c r="R111" s="36" t="s">
        <v>17</v>
      </c>
      <c r="S111" s="36" t="s">
        <v>17</v>
      </c>
      <c r="T111" s="36" t="s">
        <v>17</v>
      </c>
      <c r="U111" s="36" t="s">
        <v>17</v>
      </c>
      <c r="V111" s="36" t="s">
        <v>17</v>
      </c>
      <c r="W111" s="36"/>
    </row>
    <row r="112" spans="2:27">
      <c r="B112" t="s">
        <v>3585</v>
      </c>
      <c r="C112" t="s">
        <v>3377</v>
      </c>
      <c r="D112" t="s">
        <v>3373</v>
      </c>
      <c r="E112" t="s">
        <v>3884</v>
      </c>
      <c r="F112" t="s">
        <v>3884</v>
      </c>
      <c r="G112" t="s">
        <v>3884</v>
      </c>
      <c r="H112" s="1" t="s">
        <v>3665</v>
      </c>
      <c r="I112" s="126" t="s">
        <v>1449</v>
      </c>
      <c r="J112" s="2" t="s">
        <v>1450</v>
      </c>
      <c r="K112" s="36" t="s">
        <v>17</v>
      </c>
      <c r="L112" s="36" t="s">
        <v>17</v>
      </c>
      <c r="M112" s="36" t="s">
        <v>17</v>
      </c>
      <c r="N112" s="36" t="s">
        <v>17</v>
      </c>
      <c r="O112" s="36" t="s">
        <v>17</v>
      </c>
      <c r="P112" s="36" t="s">
        <v>17</v>
      </c>
      <c r="Q112" s="36" t="s">
        <v>17</v>
      </c>
      <c r="R112" s="36" t="s">
        <v>17</v>
      </c>
      <c r="S112" s="36" t="s">
        <v>17</v>
      </c>
      <c r="T112" s="36" t="s">
        <v>17</v>
      </c>
      <c r="U112" s="36" t="s">
        <v>17</v>
      </c>
      <c r="V112" s="36" t="s">
        <v>17</v>
      </c>
      <c r="W112" s="36"/>
    </row>
    <row r="113" spans="1:27">
      <c r="B113" t="s">
        <v>3583</v>
      </c>
      <c r="C113" t="s">
        <v>3375</v>
      </c>
      <c r="D113" t="s">
        <v>3373</v>
      </c>
      <c r="E113" t="s">
        <v>3884</v>
      </c>
      <c r="F113" t="s">
        <v>3884</v>
      </c>
      <c r="G113" t="s">
        <v>3884</v>
      </c>
      <c r="H113" s="1" t="s">
        <v>3665</v>
      </c>
      <c r="I113" s="126" t="s">
        <v>1447</v>
      </c>
      <c r="J113" s="2" t="s">
        <v>1448</v>
      </c>
      <c r="K113" s="36" t="s">
        <v>17</v>
      </c>
      <c r="L113" s="36" t="s">
        <v>17</v>
      </c>
      <c r="M113" s="36" t="s">
        <v>17</v>
      </c>
      <c r="N113" s="36" t="s">
        <v>17</v>
      </c>
      <c r="O113" s="36" t="s">
        <v>17</v>
      </c>
      <c r="P113" s="36" t="s">
        <v>17</v>
      </c>
      <c r="Q113" s="36" t="s">
        <v>17</v>
      </c>
      <c r="R113" s="36" t="s">
        <v>17</v>
      </c>
      <c r="S113" s="36" t="s">
        <v>17</v>
      </c>
      <c r="T113" s="36" t="s">
        <v>17</v>
      </c>
      <c r="U113" s="36" t="s">
        <v>17</v>
      </c>
      <c r="V113" s="36" t="s">
        <v>17</v>
      </c>
      <c r="W113" s="36"/>
    </row>
    <row r="114" spans="1:27">
      <c r="B114" t="s">
        <v>3590</v>
      </c>
      <c r="C114" t="s">
        <v>3383</v>
      </c>
      <c r="D114" t="s">
        <v>3382</v>
      </c>
      <c r="E114" t="s">
        <v>3675</v>
      </c>
      <c r="F114" t="s">
        <v>3675</v>
      </c>
      <c r="G114" t="s">
        <v>3675</v>
      </c>
      <c r="H114" s="1" t="s">
        <v>3665</v>
      </c>
      <c r="I114" s="126" t="s">
        <v>1355</v>
      </c>
      <c r="J114" s="2" t="s">
        <v>1356</v>
      </c>
      <c r="K114" s="36" t="s">
        <v>17</v>
      </c>
      <c r="L114" s="36" t="s">
        <v>17</v>
      </c>
      <c r="M114" s="36" t="s">
        <v>17</v>
      </c>
      <c r="N114" s="36" t="s">
        <v>17</v>
      </c>
      <c r="O114" s="36" t="s">
        <v>17</v>
      </c>
      <c r="P114" s="36" t="s">
        <v>17</v>
      </c>
      <c r="Q114" s="36" t="s">
        <v>17</v>
      </c>
      <c r="R114" s="36" t="s">
        <v>17</v>
      </c>
      <c r="S114" s="36" t="s">
        <v>17</v>
      </c>
      <c r="T114" s="36" t="s">
        <v>17</v>
      </c>
      <c r="U114" s="36" t="s">
        <v>17</v>
      </c>
      <c r="V114" s="36" t="s">
        <v>17</v>
      </c>
      <c r="W114" s="36"/>
    </row>
    <row r="115" spans="1:27">
      <c r="B115" t="s">
        <v>3591</v>
      </c>
      <c r="C115" t="s">
        <v>3384</v>
      </c>
      <c r="D115" t="s">
        <v>3382</v>
      </c>
      <c r="E115" t="s">
        <v>3675</v>
      </c>
      <c r="F115" t="s">
        <v>3675</v>
      </c>
      <c r="G115" t="s">
        <v>3675</v>
      </c>
      <c r="H115" s="1" t="s">
        <v>3665</v>
      </c>
      <c r="I115" s="126" t="s">
        <v>1445</v>
      </c>
      <c r="J115" s="2" t="s">
        <v>1446</v>
      </c>
      <c r="K115" s="36" t="s">
        <v>17</v>
      </c>
      <c r="L115" s="36" t="s">
        <v>17</v>
      </c>
      <c r="M115" s="36" t="s">
        <v>17</v>
      </c>
      <c r="N115" s="36" t="s">
        <v>17</v>
      </c>
      <c r="O115" s="36" t="s">
        <v>17</v>
      </c>
      <c r="P115" s="36" t="s">
        <v>17</v>
      </c>
      <c r="Q115" s="36" t="s">
        <v>17</v>
      </c>
      <c r="R115" s="36" t="s">
        <v>17</v>
      </c>
      <c r="S115" s="36" t="s">
        <v>17</v>
      </c>
      <c r="T115" s="36" t="s">
        <v>17</v>
      </c>
      <c r="U115" s="36" t="s">
        <v>17</v>
      </c>
      <c r="V115" s="36" t="s">
        <v>17</v>
      </c>
      <c r="W115" s="36"/>
    </row>
    <row r="116" spans="1:27">
      <c r="B116" t="s">
        <v>3589</v>
      </c>
      <c r="C116" t="s">
        <v>3381</v>
      </c>
      <c r="D116" t="s">
        <v>3382</v>
      </c>
      <c r="E116" t="s">
        <v>3676</v>
      </c>
      <c r="F116" t="s">
        <v>3676</v>
      </c>
      <c r="G116" t="s">
        <v>3676</v>
      </c>
      <c r="H116" s="1" t="s">
        <v>3665</v>
      </c>
      <c r="I116" s="126" t="s">
        <v>1357</v>
      </c>
      <c r="J116" s="2" t="s">
        <v>1358</v>
      </c>
      <c r="K116" s="36" t="s">
        <v>17</v>
      </c>
      <c r="L116" s="36" t="s">
        <v>17</v>
      </c>
      <c r="M116" s="36" t="s">
        <v>17</v>
      </c>
      <c r="N116" s="36" t="s">
        <v>17</v>
      </c>
      <c r="O116" s="36" t="s">
        <v>17</v>
      </c>
      <c r="P116" s="189" t="s">
        <v>17</v>
      </c>
      <c r="Q116" s="36" t="s">
        <v>17</v>
      </c>
      <c r="R116" s="36" t="s">
        <v>17</v>
      </c>
      <c r="S116" s="36" t="s">
        <v>17</v>
      </c>
      <c r="T116" s="36" t="s">
        <v>17</v>
      </c>
      <c r="U116" s="36" t="s">
        <v>17</v>
      </c>
      <c r="V116" s="36" t="s">
        <v>17</v>
      </c>
      <c r="W116" s="36"/>
    </row>
    <row r="117" spans="1:27">
      <c r="B117" t="s">
        <v>3654</v>
      </c>
      <c r="C117" t="s">
        <v>850</v>
      </c>
      <c r="D117" t="s">
        <v>850</v>
      </c>
      <c r="E117" t="s">
        <v>3858</v>
      </c>
      <c r="F117" t="s">
        <v>3858</v>
      </c>
      <c r="G117" t="s">
        <v>3717</v>
      </c>
      <c r="H117" s="1" t="s">
        <v>3660</v>
      </c>
      <c r="I117" s="126" t="s">
        <v>850</v>
      </c>
      <c r="J117" s="2" t="s">
        <v>851</v>
      </c>
      <c r="K117" s="36" t="s">
        <v>17</v>
      </c>
      <c r="L117" s="36" t="s">
        <v>17</v>
      </c>
      <c r="M117" s="36" t="s">
        <v>17</v>
      </c>
      <c r="N117" s="36" t="s">
        <v>17</v>
      </c>
      <c r="O117" s="193" t="s">
        <v>17</v>
      </c>
      <c r="P117" s="191" t="s">
        <v>852</v>
      </c>
      <c r="Q117" s="190" t="s">
        <v>17</v>
      </c>
      <c r="R117" s="36" t="s">
        <v>2484</v>
      </c>
      <c r="S117" s="36" t="s">
        <v>17</v>
      </c>
      <c r="T117" s="36" t="s">
        <v>17</v>
      </c>
      <c r="U117" s="36" t="s">
        <v>17</v>
      </c>
      <c r="V117" s="36" t="s">
        <v>17</v>
      </c>
      <c r="W117" s="36"/>
      <c r="X117" s="36" t="s">
        <v>9</v>
      </c>
      <c r="Y117" s="36" t="s">
        <v>3913</v>
      </c>
      <c r="Z117" s="36" t="s">
        <v>3921</v>
      </c>
      <c r="AA117" s="202"/>
    </row>
    <row r="119" spans="1:27">
      <c r="A119" s="178" t="s">
        <v>3673</v>
      </c>
    </row>
    <row r="120" spans="1:27">
      <c r="C120" t="s">
        <v>3311</v>
      </c>
      <c r="I120" s="89" t="s">
        <v>3511</v>
      </c>
    </row>
    <row r="121" spans="1:27">
      <c r="B121" s="180" t="s">
        <v>3718</v>
      </c>
      <c r="I121" s="180" t="s">
        <v>3718</v>
      </c>
    </row>
    <row r="122" spans="1:27">
      <c r="B122" t="s">
        <v>3619</v>
      </c>
      <c r="C122" t="s">
        <v>3307</v>
      </c>
      <c r="D122" t="s">
        <v>3308</v>
      </c>
      <c r="E122" t="s">
        <v>4009</v>
      </c>
      <c r="F122" t="s">
        <v>3837</v>
      </c>
      <c r="G122" t="s">
        <v>3838</v>
      </c>
      <c r="H122" s="1" t="s">
        <v>3662</v>
      </c>
      <c r="I122" s="126" t="s">
        <v>1073</v>
      </c>
      <c r="J122" s="2" t="s">
        <v>1074</v>
      </c>
      <c r="K122" s="36" t="s">
        <v>1075</v>
      </c>
      <c r="L122" s="161" t="s">
        <v>300</v>
      </c>
      <c r="M122" s="36" t="s">
        <v>17</v>
      </c>
      <c r="N122" s="36" t="s">
        <v>271</v>
      </c>
      <c r="O122" s="36" t="s">
        <v>153</v>
      </c>
      <c r="P122" s="186" t="s">
        <v>1076</v>
      </c>
      <c r="Q122" s="36"/>
      <c r="R122" s="36"/>
      <c r="S122" s="36" t="s">
        <v>541</v>
      </c>
      <c r="T122" s="36" t="s">
        <v>17</v>
      </c>
      <c r="U122" s="36" t="s">
        <v>1077</v>
      </c>
      <c r="V122" s="36" t="s">
        <v>17</v>
      </c>
      <c r="W122" s="36"/>
      <c r="X122" s="36" t="s">
        <v>9</v>
      </c>
      <c r="Y122" s="36" t="s">
        <v>3913</v>
      </c>
      <c r="Z122" s="36" t="s">
        <v>3918</v>
      </c>
      <c r="AA122" s="202"/>
    </row>
    <row r="123" spans="1:27">
      <c r="B123" t="s">
        <v>3622</v>
      </c>
      <c r="C123" t="s">
        <v>3311</v>
      </c>
      <c r="D123" t="s">
        <v>3308</v>
      </c>
      <c r="E123" t="s">
        <v>4010</v>
      </c>
      <c r="F123" t="s">
        <v>3841</v>
      </c>
      <c r="G123" t="s">
        <v>3470</v>
      </c>
      <c r="H123" s="1" t="s">
        <v>3662</v>
      </c>
      <c r="I123" s="126" t="s">
        <v>1067</v>
      </c>
      <c r="J123" s="2" t="s">
        <v>1068</v>
      </c>
      <c r="K123" s="36" t="s">
        <v>1069</v>
      </c>
      <c r="L123" s="161" t="s">
        <v>116</v>
      </c>
      <c r="M123" s="36" t="s">
        <v>404</v>
      </c>
      <c r="N123" s="36" t="s">
        <v>68</v>
      </c>
      <c r="O123" s="36" t="s">
        <v>395</v>
      </c>
      <c r="P123" s="186" t="s">
        <v>1070</v>
      </c>
      <c r="Q123" s="36"/>
      <c r="R123" s="36"/>
      <c r="S123" s="36" t="s">
        <v>1071</v>
      </c>
      <c r="T123" s="36" t="s">
        <v>809</v>
      </c>
      <c r="U123" s="36" t="s">
        <v>1072</v>
      </c>
      <c r="V123" s="36" t="s">
        <v>17</v>
      </c>
      <c r="W123" s="36"/>
      <c r="X123" s="36" t="s">
        <v>9</v>
      </c>
      <c r="Y123" s="36" t="s">
        <v>3913</v>
      </c>
      <c r="Z123" s="36" t="s">
        <v>3918</v>
      </c>
      <c r="AA123" s="202"/>
    </row>
    <row r="124" spans="1:27">
      <c r="B124" t="s">
        <v>3620</v>
      </c>
      <c r="C124" t="s">
        <v>3309</v>
      </c>
      <c r="D124" t="s">
        <v>3308</v>
      </c>
      <c r="E124" t="s">
        <v>4011</v>
      </c>
      <c r="F124" t="s">
        <v>3839</v>
      </c>
      <c r="G124" t="s">
        <v>3468</v>
      </c>
      <c r="H124" s="1" t="s">
        <v>3662</v>
      </c>
      <c r="I124" s="126" t="s">
        <v>977</v>
      </c>
      <c r="J124" s="2" t="s">
        <v>978</v>
      </c>
      <c r="K124" s="36" t="s">
        <v>979</v>
      </c>
      <c r="L124" s="161" t="s">
        <v>239</v>
      </c>
      <c r="M124" s="36" t="s">
        <v>881</v>
      </c>
      <c r="N124" s="36" t="s">
        <v>507</v>
      </c>
      <c r="O124" s="36" t="s">
        <v>128</v>
      </c>
      <c r="P124" s="186" t="s">
        <v>980</v>
      </c>
      <c r="Q124" s="36"/>
      <c r="R124" s="36"/>
      <c r="S124" s="36" t="s">
        <v>686</v>
      </c>
      <c r="T124" s="36" t="s">
        <v>542</v>
      </c>
      <c r="U124" s="36" t="s">
        <v>981</v>
      </c>
      <c r="V124" s="36" t="s">
        <v>17</v>
      </c>
      <c r="W124" s="36"/>
      <c r="X124" s="36" t="s">
        <v>9</v>
      </c>
      <c r="Y124" s="36" t="s">
        <v>3913</v>
      </c>
      <c r="Z124" s="36" t="s">
        <v>3918</v>
      </c>
      <c r="AA124" s="202"/>
    </row>
    <row r="125" spans="1:27">
      <c r="B125" t="s">
        <v>3621</v>
      </c>
      <c r="C125" t="s">
        <v>3310</v>
      </c>
      <c r="D125" t="s">
        <v>3308</v>
      </c>
      <c r="E125" t="s">
        <v>4012</v>
      </c>
      <c r="F125" t="s">
        <v>3840</v>
      </c>
      <c r="G125" t="s">
        <v>3469</v>
      </c>
      <c r="H125" s="1" t="s">
        <v>3662</v>
      </c>
      <c r="I125" s="126" t="s">
        <v>982</v>
      </c>
      <c r="J125" s="2" t="s">
        <v>983</v>
      </c>
      <c r="K125" s="36" t="s">
        <v>984</v>
      </c>
      <c r="L125" s="161" t="s">
        <v>277</v>
      </c>
      <c r="M125" s="36" t="s">
        <v>661</v>
      </c>
      <c r="N125" s="36" t="s">
        <v>437</v>
      </c>
      <c r="O125" s="36" t="s">
        <v>268</v>
      </c>
      <c r="P125" s="186" t="s">
        <v>985</v>
      </c>
      <c r="Q125" s="36"/>
      <c r="R125" s="36"/>
      <c r="S125" s="36" t="s">
        <v>695</v>
      </c>
      <c r="T125" s="36" t="s">
        <v>810</v>
      </c>
      <c r="U125" s="36" t="s">
        <v>986</v>
      </c>
      <c r="V125" s="36" t="s">
        <v>17</v>
      </c>
      <c r="W125" s="36"/>
      <c r="X125" s="36" t="s">
        <v>9</v>
      </c>
      <c r="Y125" s="36" t="s">
        <v>3913</v>
      </c>
      <c r="Z125" s="36" t="s">
        <v>3918</v>
      </c>
      <c r="AA125" s="202"/>
    </row>
    <row r="126" spans="1:27">
      <c r="B126" t="s">
        <v>3623</v>
      </c>
      <c r="C126" t="s">
        <v>3312</v>
      </c>
      <c r="D126" t="s">
        <v>3308</v>
      </c>
      <c r="E126" t="s">
        <v>4013</v>
      </c>
      <c r="F126" t="s">
        <v>3842</v>
      </c>
      <c r="G126" t="s">
        <v>3471</v>
      </c>
      <c r="H126" s="1" t="s">
        <v>3662</v>
      </c>
      <c r="I126" s="126" t="s">
        <v>936</v>
      </c>
      <c r="J126" s="2" t="s">
        <v>937</v>
      </c>
      <c r="K126" s="36" t="s">
        <v>938</v>
      </c>
      <c r="L126" s="161" t="s">
        <v>129</v>
      </c>
      <c r="M126" s="36" t="s">
        <v>939</v>
      </c>
      <c r="N126" s="36" t="s">
        <v>218</v>
      </c>
      <c r="O126" s="36" t="s">
        <v>292</v>
      </c>
      <c r="P126" s="186" t="s">
        <v>940</v>
      </c>
      <c r="Q126" s="36"/>
      <c r="R126" s="36"/>
      <c r="S126" s="36" t="s">
        <v>941</v>
      </c>
      <c r="T126" s="36" t="s">
        <v>103</v>
      </c>
      <c r="U126" s="36" t="s">
        <v>942</v>
      </c>
      <c r="V126" s="36" t="s">
        <v>17</v>
      </c>
      <c r="W126" s="36"/>
      <c r="X126" s="36" t="s">
        <v>9</v>
      </c>
      <c r="Y126" s="36" t="s">
        <v>3913</v>
      </c>
      <c r="Z126" s="36" t="s">
        <v>3918</v>
      </c>
      <c r="AA126" s="202"/>
    </row>
    <row r="127" spans="1:27">
      <c r="B127" t="s">
        <v>3624</v>
      </c>
      <c r="C127" t="s">
        <v>3313</v>
      </c>
      <c r="D127" t="s">
        <v>3308</v>
      </c>
      <c r="E127" t="s">
        <v>4014</v>
      </c>
      <c r="F127" t="s">
        <v>3843</v>
      </c>
      <c r="G127" t="s">
        <v>3472</v>
      </c>
      <c r="H127" s="1" t="s">
        <v>3662</v>
      </c>
      <c r="I127" s="126" t="s">
        <v>970</v>
      </c>
      <c r="J127" s="2" t="s">
        <v>971</v>
      </c>
      <c r="K127" s="36" t="s">
        <v>972</v>
      </c>
      <c r="L127" s="161" t="s">
        <v>396</v>
      </c>
      <c r="M127" s="36" t="s">
        <v>973</v>
      </c>
      <c r="N127" s="36" t="s">
        <v>245</v>
      </c>
      <c r="O127" s="36" t="s">
        <v>504</v>
      </c>
      <c r="P127" s="186" t="s">
        <v>974</v>
      </c>
      <c r="Q127" s="36"/>
      <c r="R127" s="36"/>
      <c r="S127" s="36" t="s">
        <v>975</v>
      </c>
      <c r="T127" s="36" t="s">
        <v>3943</v>
      </c>
      <c r="U127" s="36" t="s">
        <v>976</v>
      </c>
      <c r="V127" s="36" t="s">
        <v>17</v>
      </c>
      <c r="W127" s="36"/>
      <c r="X127" s="36" t="s">
        <v>9</v>
      </c>
      <c r="Y127" s="36" t="s">
        <v>3913</v>
      </c>
      <c r="Z127" s="36" t="s">
        <v>3918</v>
      </c>
      <c r="AA127" s="202"/>
    </row>
    <row r="128" spans="1:27">
      <c r="B128" t="s">
        <v>3625</v>
      </c>
      <c r="C128" t="s">
        <v>3314</v>
      </c>
      <c r="D128" t="s">
        <v>3308</v>
      </c>
      <c r="E128" t="s">
        <v>4015</v>
      </c>
      <c r="F128" t="s">
        <v>3844</v>
      </c>
      <c r="G128" t="s">
        <v>3473</v>
      </c>
      <c r="H128" s="1" t="s">
        <v>3662</v>
      </c>
      <c r="I128" s="126" t="s">
        <v>928</v>
      </c>
      <c r="J128" s="2" t="s">
        <v>929</v>
      </c>
      <c r="K128" s="36" t="s">
        <v>930</v>
      </c>
      <c r="L128" s="161" t="s">
        <v>141</v>
      </c>
      <c r="M128" s="36" t="s">
        <v>931</v>
      </c>
      <c r="N128" s="36" t="s">
        <v>305</v>
      </c>
      <c r="O128" s="36" t="s">
        <v>255</v>
      </c>
      <c r="P128" s="186" t="s">
        <v>932</v>
      </c>
      <c r="Q128" s="36" t="s">
        <v>933</v>
      </c>
      <c r="R128" s="36"/>
      <c r="S128" s="36" t="s">
        <v>934</v>
      </c>
      <c r="T128" s="36" t="s">
        <v>3942</v>
      </c>
      <c r="U128" s="36" t="s">
        <v>935</v>
      </c>
      <c r="V128" s="36" t="s">
        <v>17</v>
      </c>
      <c r="W128" s="36"/>
      <c r="X128" s="36" t="s">
        <v>9</v>
      </c>
      <c r="Y128" s="36" t="s">
        <v>3913</v>
      </c>
      <c r="Z128" s="36" t="s">
        <v>3917</v>
      </c>
      <c r="AA128" s="202"/>
    </row>
    <row r="129" spans="2:27">
      <c r="B129" t="s">
        <v>3626</v>
      </c>
      <c r="C129" t="s">
        <v>3315</v>
      </c>
      <c r="D129" t="s">
        <v>3308</v>
      </c>
      <c r="E129" t="s">
        <v>4016</v>
      </c>
      <c r="F129" t="s">
        <v>3845</v>
      </c>
      <c r="G129" t="s">
        <v>3474</v>
      </c>
      <c r="H129" s="1" t="s">
        <v>3662</v>
      </c>
      <c r="I129" s="126" t="s">
        <v>1002</v>
      </c>
      <c r="J129" s="2" t="s">
        <v>1003</v>
      </c>
      <c r="K129" s="36" t="s">
        <v>1004</v>
      </c>
      <c r="L129" s="161" t="s">
        <v>102</v>
      </c>
      <c r="M129" s="36" t="s">
        <v>1005</v>
      </c>
      <c r="N129" s="36" t="s">
        <v>226</v>
      </c>
      <c r="O129" s="36" t="s">
        <v>603</v>
      </c>
      <c r="P129" s="186" t="s">
        <v>1006</v>
      </c>
      <c r="Q129" s="36" t="s">
        <v>1007</v>
      </c>
      <c r="R129" s="36"/>
      <c r="S129" s="36" t="s">
        <v>1008</v>
      </c>
      <c r="T129" s="36" t="s">
        <v>117</v>
      </c>
      <c r="U129" s="36" t="s">
        <v>1009</v>
      </c>
      <c r="V129" s="36" t="s">
        <v>17</v>
      </c>
      <c r="W129" s="36"/>
      <c r="X129" s="36" t="s">
        <v>9</v>
      </c>
      <c r="Y129" s="36" t="s">
        <v>3913</v>
      </c>
      <c r="Z129" s="36" t="s">
        <v>3917</v>
      </c>
      <c r="AA129" s="202"/>
    </row>
    <row r="130" spans="2:27">
      <c r="B130" t="s">
        <v>3627</v>
      </c>
      <c r="C130" t="s">
        <v>3316</v>
      </c>
      <c r="D130" t="s">
        <v>3308</v>
      </c>
      <c r="E130" s="204" t="s">
        <v>4032</v>
      </c>
      <c r="F130" t="s">
        <v>3846</v>
      </c>
      <c r="G130" t="s">
        <v>3475</v>
      </c>
      <c r="H130" s="1" t="s">
        <v>3662</v>
      </c>
      <c r="I130" s="126" t="s">
        <v>1249</v>
      </c>
      <c r="J130" s="2" t="s">
        <v>1250</v>
      </c>
      <c r="K130" s="36" t="s">
        <v>1251</v>
      </c>
      <c r="L130" s="161" t="s">
        <v>251</v>
      </c>
      <c r="M130" s="36" t="s">
        <v>1252</v>
      </c>
      <c r="N130" s="36" t="s">
        <v>315</v>
      </c>
      <c r="O130" s="36" t="s">
        <v>516</v>
      </c>
      <c r="P130" s="186" t="s">
        <v>1253</v>
      </c>
      <c r="Q130" s="36" t="s">
        <v>1254</v>
      </c>
      <c r="R130" s="36"/>
      <c r="S130" s="36" t="s">
        <v>771</v>
      </c>
      <c r="T130" s="36" t="s">
        <v>130</v>
      </c>
      <c r="U130" s="36" t="s">
        <v>1255</v>
      </c>
      <c r="V130" s="36" t="s">
        <v>17</v>
      </c>
      <c r="W130" s="36"/>
      <c r="X130" s="36" t="s">
        <v>9</v>
      </c>
      <c r="Y130" s="36" t="s">
        <v>3913</v>
      </c>
      <c r="Z130" s="36" t="s">
        <v>3917</v>
      </c>
      <c r="AA130" s="202"/>
    </row>
    <row r="131" spans="2:27">
      <c r="B131" t="s">
        <v>3628</v>
      </c>
      <c r="C131" t="s">
        <v>3317</v>
      </c>
      <c r="D131" t="s">
        <v>3308</v>
      </c>
      <c r="E131" s="204" t="s">
        <v>4033</v>
      </c>
      <c r="F131" t="s">
        <v>3847</v>
      </c>
      <c r="G131" t="s">
        <v>3476</v>
      </c>
      <c r="H131" s="1" t="s">
        <v>3662</v>
      </c>
      <c r="I131" s="126" t="s">
        <v>1060</v>
      </c>
      <c r="J131" s="2" t="s">
        <v>1061</v>
      </c>
      <c r="K131" s="36" t="s">
        <v>1062</v>
      </c>
      <c r="L131" s="161" t="s">
        <v>500</v>
      </c>
      <c r="M131" s="36" t="s">
        <v>1063</v>
      </c>
      <c r="N131" s="36" t="s">
        <v>336</v>
      </c>
      <c r="O131" s="36" t="s">
        <v>243</v>
      </c>
      <c r="P131" s="186" t="s">
        <v>1064</v>
      </c>
      <c r="Q131" s="36" t="s">
        <v>1065</v>
      </c>
      <c r="R131" s="36"/>
      <c r="S131" s="36" t="s">
        <v>893</v>
      </c>
      <c r="T131" s="36" t="s">
        <v>270</v>
      </c>
      <c r="U131" s="36" t="s">
        <v>1066</v>
      </c>
      <c r="V131" s="36" t="s">
        <v>17</v>
      </c>
      <c r="W131" s="36"/>
      <c r="X131" s="36" t="s">
        <v>9</v>
      </c>
      <c r="Y131" s="36" t="s">
        <v>3913</v>
      </c>
      <c r="Z131" s="36" t="s">
        <v>3917</v>
      </c>
      <c r="AA131" s="202"/>
    </row>
    <row r="132" spans="2:27">
      <c r="B132" t="s">
        <v>3629</v>
      </c>
      <c r="C132" t="s">
        <v>3318</v>
      </c>
      <c r="D132" t="s">
        <v>3308</v>
      </c>
      <c r="E132" s="204" t="s">
        <v>4034</v>
      </c>
      <c r="F132" t="s">
        <v>3848</v>
      </c>
      <c r="G132" t="s">
        <v>3477</v>
      </c>
      <c r="H132" s="1" t="s">
        <v>3662</v>
      </c>
      <c r="I132" s="126" t="s">
        <v>1151</v>
      </c>
      <c r="J132" s="2" t="s">
        <v>1152</v>
      </c>
      <c r="K132" s="36" t="s">
        <v>1153</v>
      </c>
      <c r="L132" s="161" t="s">
        <v>599</v>
      </c>
      <c r="M132" s="36" t="s">
        <v>1154</v>
      </c>
      <c r="N132" s="36" t="s">
        <v>487</v>
      </c>
      <c r="O132" s="36" t="s">
        <v>1155</v>
      </c>
      <c r="P132" s="186" t="s">
        <v>1156</v>
      </c>
      <c r="Q132" s="36" t="s">
        <v>1157</v>
      </c>
      <c r="R132" s="36"/>
      <c r="S132" s="36" t="s">
        <v>760</v>
      </c>
      <c r="T132" s="36" t="s">
        <v>294</v>
      </c>
      <c r="U132" s="36" t="s">
        <v>1158</v>
      </c>
      <c r="V132" s="36" t="s">
        <v>17</v>
      </c>
      <c r="W132" s="36"/>
      <c r="X132" s="36" t="s">
        <v>9</v>
      </c>
      <c r="Y132" s="36" t="s">
        <v>3913</v>
      </c>
      <c r="Z132" s="36" t="s">
        <v>3917</v>
      </c>
      <c r="AA132" s="202"/>
    </row>
    <row r="133" spans="2:27">
      <c r="B133" t="s">
        <v>3630</v>
      </c>
      <c r="C133" t="s">
        <v>3319</v>
      </c>
      <c r="D133" t="s">
        <v>3308</v>
      </c>
      <c r="E133" s="204" t="s">
        <v>4035</v>
      </c>
      <c r="F133" t="s">
        <v>3849</v>
      </c>
      <c r="G133" t="s">
        <v>3478</v>
      </c>
      <c r="H133" s="1" t="s">
        <v>3662</v>
      </c>
      <c r="I133" s="126" t="s">
        <v>1144</v>
      </c>
      <c r="J133" s="2" t="s">
        <v>1145</v>
      </c>
      <c r="K133" s="36" t="s">
        <v>1146</v>
      </c>
      <c r="L133" s="161" t="s">
        <v>512</v>
      </c>
      <c r="M133" s="36" t="s">
        <v>311</v>
      </c>
      <c r="N133" s="36" t="s">
        <v>1122</v>
      </c>
      <c r="O133" s="36" t="s">
        <v>1147</v>
      </c>
      <c r="P133" s="186" t="s">
        <v>1148</v>
      </c>
      <c r="Q133" s="36" t="s">
        <v>1149</v>
      </c>
      <c r="R133" s="36"/>
      <c r="S133" s="36" t="s">
        <v>871</v>
      </c>
      <c r="T133" s="36" t="s">
        <v>416</v>
      </c>
      <c r="U133" s="36" t="s">
        <v>1150</v>
      </c>
      <c r="V133" s="36" t="s">
        <v>17</v>
      </c>
      <c r="W133" s="36"/>
      <c r="X133" s="36" t="s">
        <v>9</v>
      </c>
      <c r="Y133" s="36" t="s">
        <v>3913</v>
      </c>
      <c r="Z133" s="36" t="s">
        <v>3917</v>
      </c>
      <c r="AA133" s="202"/>
    </row>
    <row r="134" spans="2:27">
      <c r="B134" t="s">
        <v>3608</v>
      </c>
      <c r="C134" t="s">
        <v>3440</v>
      </c>
      <c r="E134" t="s">
        <v>3850</v>
      </c>
      <c r="F134" t="s">
        <v>3850</v>
      </c>
      <c r="G134" t="s">
        <v>3851</v>
      </c>
      <c r="H134" s="1" t="s">
        <v>3662</v>
      </c>
      <c r="I134" s="126" t="s">
        <v>307</v>
      </c>
      <c r="J134" s="2" t="s">
        <v>308</v>
      </c>
      <c r="K134" s="36" t="s">
        <v>309</v>
      </c>
      <c r="L134" s="36" t="s">
        <v>310</v>
      </c>
      <c r="M134" s="161" t="s">
        <v>79</v>
      </c>
      <c r="N134" s="36" t="s">
        <v>311</v>
      </c>
      <c r="O134" s="36" t="s">
        <v>312</v>
      </c>
      <c r="P134" s="186" t="s">
        <v>313</v>
      </c>
      <c r="Q134" s="36" t="s">
        <v>17</v>
      </c>
      <c r="R134" s="36"/>
      <c r="S134" s="36" t="s">
        <v>314</v>
      </c>
      <c r="T134" s="36" t="s">
        <v>315</v>
      </c>
      <c r="U134" s="36" t="s">
        <v>316</v>
      </c>
      <c r="V134" s="36" t="s">
        <v>17</v>
      </c>
      <c r="W134" s="36"/>
      <c r="X134" s="36" t="s">
        <v>9</v>
      </c>
      <c r="Y134" s="36" t="s">
        <v>3913</v>
      </c>
      <c r="Z134" s="36" t="s">
        <v>3918</v>
      </c>
      <c r="AA134" s="202" t="s">
        <v>3928</v>
      </c>
    </row>
    <row r="135" spans="2:27">
      <c r="B135" t="s">
        <v>3609</v>
      </c>
      <c r="C135" t="s">
        <v>3441</v>
      </c>
      <c r="E135" t="s">
        <v>3852</v>
      </c>
      <c r="F135" t="s">
        <v>3852</v>
      </c>
      <c r="G135" t="s">
        <v>3853</v>
      </c>
      <c r="H135" s="1" t="s">
        <v>3662</v>
      </c>
      <c r="I135" s="126" t="s">
        <v>412</v>
      </c>
      <c r="J135" s="2" t="s">
        <v>413</v>
      </c>
      <c r="K135" s="36" t="s">
        <v>414</v>
      </c>
      <c r="L135" s="36" t="s">
        <v>415</v>
      </c>
      <c r="M135" s="161" t="s">
        <v>90</v>
      </c>
      <c r="N135" s="36" t="s">
        <v>416</v>
      </c>
      <c r="O135" s="36" t="s">
        <v>417</v>
      </c>
      <c r="P135" s="194" t="s">
        <v>418</v>
      </c>
      <c r="Q135" s="36" t="s">
        <v>17</v>
      </c>
      <c r="R135" s="36"/>
      <c r="S135" s="36" t="s">
        <v>419</v>
      </c>
      <c r="T135" s="36" t="s">
        <v>420</v>
      </c>
      <c r="U135" s="36" t="s">
        <v>421</v>
      </c>
      <c r="V135" s="36" t="s">
        <v>17</v>
      </c>
      <c r="W135" s="36"/>
      <c r="X135" s="36" t="s">
        <v>9</v>
      </c>
      <c r="Y135" s="36" t="s">
        <v>3913</v>
      </c>
      <c r="Z135" s="36" t="s">
        <v>3918</v>
      </c>
      <c r="AA135" s="202" t="s">
        <v>3929</v>
      </c>
    </row>
    <row r="136" spans="2:27">
      <c r="B136" t="s">
        <v>3610</v>
      </c>
      <c r="C136" t="s">
        <v>3442</v>
      </c>
      <c r="E136" t="s">
        <v>3854</v>
      </c>
      <c r="F136" t="s">
        <v>3854</v>
      </c>
      <c r="G136" t="s">
        <v>3855</v>
      </c>
      <c r="H136" s="1" t="s">
        <v>3660</v>
      </c>
      <c r="I136" s="126" t="s">
        <v>900</v>
      </c>
      <c r="J136" s="2" t="s">
        <v>901</v>
      </c>
      <c r="K136" s="36" t="s">
        <v>914</v>
      </c>
      <c r="L136" s="36" t="s">
        <v>17</v>
      </c>
      <c r="M136" s="36" t="s">
        <v>17</v>
      </c>
      <c r="N136" s="36" t="s">
        <v>17</v>
      </c>
      <c r="O136" s="193" t="s">
        <v>17</v>
      </c>
      <c r="P136" s="191" t="s">
        <v>903</v>
      </c>
      <c r="Q136" s="190" t="s">
        <v>17</v>
      </c>
      <c r="R136" s="36" t="s">
        <v>17</v>
      </c>
      <c r="S136" s="36" t="s">
        <v>17</v>
      </c>
      <c r="T136" s="36" t="s">
        <v>17</v>
      </c>
      <c r="U136" s="36" t="s">
        <v>17</v>
      </c>
      <c r="V136" s="36" t="s">
        <v>17</v>
      </c>
      <c r="W136" s="36"/>
      <c r="X136" s="36" t="s">
        <v>9</v>
      </c>
      <c r="Y136" s="36" t="s">
        <v>3913</v>
      </c>
      <c r="Z136" s="36" t="s">
        <v>3921</v>
      </c>
      <c r="AA136" s="202" t="s">
        <v>3930</v>
      </c>
    </row>
    <row r="137" spans="2:27">
      <c r="B137" t="s">
        <v>4024</v>
      </c>
      <c r="C137" t="s">
        <v>4025</v>
      </c>
      <c r="E137" t="s">
        <v>4029</v>
      </c>
      <c r="F137" t="s">
        <v>4029</v>
      </c>
      <c r="G137" t="s">
        <v>3856</v>
      </c>
      <c r="H137" s="1" t="s">
        <v>3660</v>
      </c>
      <c r="I137" s="126" t="s">
        <v>912</v>
      </c>
      <c r="J137" s="2" t="s">
        <v>913</v>
      </c>
      <c r="K137" s="36" t="s">
        <v>906</v>
      </c>
      <c r="L137" s="36" t="s">
        <v>17</v>
      </c>
      <c r="M137" s="36" t="s">
        <v>17</v>
      </c>
      <c r="N137" s="36" t="s">
        <v>17</v>
      </c>
      <c r="O137" s="193" t="s">
        <v>17</v>
      </c>
      <c r="P137" s="191" t="s">
        <v>915</v>
      </c>
      <c r="Q137" s="190" t="s">
        <v>17</v>
      </c>
      <c r="R137" s="36" t="s">
        <v>17</v>
      </c>
      <c r="S137" s="36" t="s">
        <v>17</v>
      </c>
      <c r="T137" s="36" t="s">
        <v>17</v>
      </c>
      <c r="U137" s="36" t="s">
        <v>17</v>
      </c>
      <c r="V137" s="36" t="s">
        <v>17</v>
      </c>
      <c r="W137" s="36"/>
      <c r="X137" s="36" t="s">
        <v>9</v>
      </c>
      <c r="Y137" s="36" t="s">
        <v>3913</v>
      </c>
      <c r="Z137" s="36" t="s">
        <v>3921</v>
      </c>
      <c r="AA137" s="202" t="s">
        <v>3930</v>
      </c>
    </row>
    <row r="139" spans="2:27">
      <c r="I139" s="89" t="s">
        <v>3671</v>
      </c>
    </row>
    <row r="141" spans="2:27">
      <c r="I141" s="126" t="s">
        <v>354</v>
      </c>
      <c r="J141" s="2" t="s">
        <v>355</v>
      </c>
      <c r="K141" s="161" t="s">
        <v>356</v>
      </c>
      <c r="L141" s="36" t="s">
        <v>357</v>
      </c>
      <c r="M141" s="36" t="s">
        <v>17</v>
      </c>
      <c r="N141" s="36" t="s">
        <v>17</v>
      </c>
      <c r="O141" s="36" t="s">
        <v>17</v>
      </c>
      <c r="P141" s="186" t="s">
        <v>358</v>
      </c>
      <c r="Q141" s="36" t="s">
        <v>17</v>
      </c>
      <c r="R141" s="36"/>
      <c r="S141" s="36" t="s">
        <v>359</v>
      </c>
      <c r="T141" s="36" t="s">
        <v>17</v>
      </c>
      <c r="U141" s="36" t="s">
        <v>360</v>
      </c>
      <c r="V141" s="36" t="s">
        <v>17</v>
      </c>
      <c r="W141" s="36"/>
    </row>
    <row r="142" spans="2:27">
      <c r="I142" s="126" t="s">
        <v>194</v>
      </c>
      <c r="J142" s="2" t="s">
        <v>195</v>
      </c>
      <c r="K142" s="161" t="s">
        <v>196</v>
      </c>
      <c r="L142" s="36" t="s">
        <v>197</v>
      </c>
      <c r="M142" s="36" t="s">
        <v>17</v>
      </c>
      <c r="N142" s="36" t="s">
        <v>17</v>
      </c>
      <c r="O142" s="36" t="s">
        <v>17</v>
      </c>
      <c r="P142" s="186" t="s">
        <v>198</v>
      </c>
      <c r="Q142" s="36" t="s">
        <v>17</v>
      </c>
      <c r="R142" s="36"/>
      <c r="S142" s="36" t="s">
        <v>199</v>
      </c>
      <c r="T142" s="36" t="s">
        <v>17</v>
      </c>
      <c r="U142" s="36" t="s">
        <v>200</v>
      </c>
      <c r="V142" s="36" t="s">
        <v>17</v>
      </c>
      <c r="W142" s="36"/>
    </row>
    <row r="143" spans="2:27">
      <c r="I143" s="126" t="s">
        <v>462</v>
      </c>
      <c r="J143" s="2" t="s">
        <v>463</v>
      </c>
      <c r="K143" s="161" t="s">
        <v>464</v>
      </c>
      <c r="L143" s="36" t="s">
        <v>465</v>
      </c>
      <c r="M143" s="36" t="s">
        <v>17</v>
      </c>
      <c r="N143" s="36" t="s">
        <v>17</v>
      </c>
      <c r="O143" s="36" t="s">
        <v>17</v>
      </c>
      <c r="P143" s="186" t="s">
        <v>466</v>
      </c>
      <c r="Q143" s="36" t="s">
        <v>17</v>
      </c>
      <c r="R143" s="36"/>
      <c r="S143" s="36" t="s">
        <v>467</v>
      </c>
      <c r="T143" s="36" t="s">
        <v>17</v>
      </c>
      <c r="U143" s="36" t="s">
        <v>468</v>
      </c>
      <c r="V143" s="36" t="s">
        <v>17</v>
      </c>
      <c r="W143" s="36"/>
    </row>
    <row r="144" spans="2:27">
      <c r="I144" s="126" t="s">
        <v>448</v>
      </c>
      <c r="J144" s="2" t="s">
        <v>449</v>
      </c>
      <c r="K144" s="161" t="s">
        <v>450</v>
      </c>
      <c r="L144" s="36" t="s">
        <v>451</v>
      </c>
      <c r="M144" s="36" t="s">
        <v>17</v>
      </c>
      <c r="N144" s="36" t="s">
        <v>17</v>
      </c>
      <c r="O144" s="36" t="s">
        <v>17</v>
      </c>
      <c r="P144" s="186" t="s">
        <v>452</v>
      </c>
      <c r="Q144" s="36" t="s">
        <v>17</v>
      </c>
      <c r="R144" s="36"/>
      <c r="S144" s="36" t="s">
        <v>453</v>
      </c>
      <c r="T144" s="36" t="s">
        <v>17</v>
      </c>
      <c r="U144" s="36" t="s">
        <v>454</v>
      </c>
      <c r="V144" s="36" t="s">
        <v>17</v>
      </c>
      <c r="W144" s="36"/>
    </row>
    <row r="145" spans="5:23">
      <c r="I145" s="126" t="s">
        <v>582</v>
      </c>
      <c r="J145" s="2" t="s">
        <v>583</v>
      </c>
      <c r="K145" s="161" t="s">
        <v>584</v>
      </c>
      <c r="L145" s="36" t="s">
        <v>585</v>
      </c>
      <c r="M145" s="36" t="s">
        <v>17</v>
      </c>
      <c r="N145" s="36" t="s">
        <v>17</v>
      </c>
      <c r="O145" s="36" t="s">
        <v>17</v>
      </c>
      <c r="P145" s="186" t="s">
        <v>586</v>
      </c>
      <c r="Q145" s="36" t="s">
        <v>17</v>
      </c>
      <c r="R145" s="36"/>
      <c r="S145" s="36" t="s">
        <v>587</v>
      </c>
      <c r="T145" s="36" t="s">
        <v>17</v>
      </c>
      <c r="U145" s="36" t="s">
        <v>588</v>
      </c>
      <c r="V145" s="36" t="s">
        <v>17</v>
      </c>
      <c r="W145" s="36"/>
    </row>
    <row r="146" spans="5:23">
      <c r="I146" s="126" t="s">
        <v>455</v>
      </c>
      <c r="J146" s="2" t="s">
        <v>456</v>
      </c>
      <c r="K146" s="161" t="s">
        <v>457</v>
      </c>
      <c r="L146" s="36" t="s">
        <v>458</v>
      </c>
      <c r="M146" s="36" t="s">
        <v>17</v>
      </c>
      <c r="N146" s="36" t="s">
        <v>17</v>
      </c>
      <c r="O146" s="36" t="s">
        <v>17</v>
      </c>
      <c r="P146" s="186" t="s">
        <v>459</v>
      </c>
      <c r="Q146" s="36" t="s">
        <v>17</v>
      </c>
      <c r="R146" s="36"/>
      <c r="S146" s="36" t="s">
        <v>460</v>
      </c>
      <c r="T146" s="36" t="s">
        <v>17</v>
      </c>
      <c r="U146" s="36" t="s">
        <v>461</v>
      </c>
      <c r="V146" s="36" t="s">
        <v>17</v>
      </c>
      <c r="W146" s="36"/>
    </row>
    <row r="147" spans="5:23">
      <c r="I147" s="126" t="s">
        <v>469</v>
      </c>
      <c r="J147" s="2" t="s">
        <v>470</v>
      </c>
      <c r="K147" s="161" t="s">
        <v>471</v>
      </c>
      <c r="L147" s="36" t="s">
        <v>472</v>
      </c>
      <c r="M147" s="36" t="s">
        <v>17</v>
      </c>
      <c r="N147" s="36" t="s">
        <v>17</v>
      </c>
      <c r="O147" s="36" t="s">
        <v>17</v>
      </c>
      <c r="P147" s="186" t="s">
        <v>473</v>
      </c>
      <c r="Q147" s="36" t="s">
        <v>17</v>
      </c>
      <c r="R147" s="36"/>
      <c r="S147" s="36" t="s">
        <v>474</v>
      </c>
      <c r="T147" s="36" t="s">
        <v>17</v>
      </c>
      <c r="U147" s="36" t="s">
        <v>475</v>
      </c>
      <c r="V147" s="36" t="s">
        <v>17</v>
      </c>
      <c r="W147" s="36"/>
    </row>
    <row r="148" spans="5:23">
      <c r="I148" s="126" t="s">
        <v>361</v>
      </c>
      <c r="J148" s="2" t="s">
        <v>362</v>
      </c>
      <c r="K148" s="161" t="s">
        <v>363</v>
      </c>
      <c r="L148" s="36" t="s">
        <v>364</v>
      </c>
      <c r="M148" s="36" t="s">
        <v>17</v>
      </c>
      <c r="N148" s="36" t="s">
        <v>17</v>
      </c>
      <c r="O148" s="36" t="s">
        <v>17</v>
      </c>
      <c r="P148" s="186" t="s">
        <v>365</v>
      </c>
      <c r="Q148" s="36" t="s">
        <v>17</v>
      </c>
      <c r="R148" s="36"/>
      <c r="S148" s="36" t="s">
        <v>366</v>
      </c>
      <c r="T148" s="36" t="s">
        <v>17</v>
      </c>
      <c r="U148" s="36" t="s">
        <v>367</v>
      </c>
      <c r="V148" s="36" t="s">
        <v>17</v>
      </c>
      <c r="W148" s="36"/>
    </row>
    <row r="149" spans="5:23">
      <c r="I149" s="126" t="s">
        <v>568</v>
      </c>
      <c r="J149" s="2" t="s">
        <v>569</v>
      </c>
      <c r="K149" s="161" t="s">
        <v>570</v>
      </c>
      <c r="L149" s="36" t="s">
        <v>571</v>
      </c>
      <c r="M149" s="36" t="s">
        <v>17</v>
      </c>
      <c r="N149" s="36" t="s">
        <v>17</v>
      </c>
      <c r="O149" s="36" t="s">
        <v>17</v>
      </c>
      <c r="P149" s="186" t="s">
        <v>572</v>
      </c>
      <c r="Q149" s="36" t="s">
        <v>17</v>
      </c>
      <c r="R149" s="36"/>
      <c r="S149" s="36" t="s">
        <v>573</v>
      </c>
      <c r="T149" s="36" t="s">
        <v>17</v>
      </c>
      <c r="U149" s="36" t="s">
        <v>574</v>
      </c>
      <c r="V149" s="36" t="s">
        <v>17</v>
      </c>
      <c r="W149" s="36"/>
    </row>
    <row r="150" spans="5:23">
      <c r="I150" s="126" t="s">
        <v>317</v>
      </c>
      <c r="J150" s="2" t="s">
        <v>318</v>
      </c>
      <c r="K150" s="161" t="s">
        <v>319</v>
      </c>
      <c r="L150" s="36" t="s">
        <v>320</v>
      </c>
      <c r="M150" s="36" t="s">
        <v>321</v>
      </c>
      <c r="N150" s="36" t="s">
        <v>17</v>
      </c>
      <c r="O150" s="36" t="s">
        <v>17</v>
      </c>
      <c r="P150" s="186" t="s">
        <v>322</v>
      </c>
      <c r="Q150" s="36" t="s">
        <v>17</v>
      </c>
      <c r="R150" s="36"/>
      <c r="S150" s="36" t="s">
        <v>323</v>
      </c>
      <c r="T150" s="36" t="s">
        <v>17</v>
      </c>
      <c r="U150" s="36" t="s">
        <v>324</v>
      </c>
      <c r="V150" s="36" t="s">
        <v>17</v>
      </c>
      <c r="W150" s="36"/>
    </row>
    <row r="151" spans="5:23">
      <c r="I151" s="126" t="s">
        <v>159</v>
      </c>
      <c r="J151" s="2" t="s">
        <v>160</v>
      </c>
      <c r="K151" s="161" t="s">
        <v>161</v>
      </c>
      <c r="L151" s="36" t="s">
        <v>162</v>
      </c>
      <c r="M151" s="36" t="s">
        <v>163</v>
      </c>
      <c r="N151" s="36" t="s">
        <v>17</v>
      </c>
      <c r="O151" s="36" t="s">
        <v>17</v>
      </c>
      <c r="P151" s="186" t="s">
        <v>164</v>
      </c>
      <c r="Q151" s="36" t="s">
        <v>17</v>
      </c>
      <c r="R151" s="36"/>
      <c r="S151" s="36" t="s">
        <v>165</v>
      </c>
      <c r="T151" s="36" t="s">
        <v>17</v>
      </c>
      <c r="U151" s="36" t="s">
        <v>166</v>
      </c>
      <c r="V151" s="36" t="s">
        <v>17</v>
      </c>
      <c r="W151" s="36"/>
    </row>
    <row r="152" spans="5:23">
      <c r="I152" s="126" t="s">
        <v>174</v>
      </c>
      <c r="J152" s="2" t="s">
        <v>175</v>
      </c>
      <c r="K152" s="161" t="s">
        <v>176</v>
      </c>
      <c r="L152" s="36" t="s">
        <v>177</v>
      </c>
      <c r="M152" s="36" t="s">
        <v>178</v>
      </c>
      <c r="N152" s="36" t="s">
        <v>17</v>
      </c>
      <c r="O152" s="36" t="s">
        <v>17</v>
      </c>
      <c r="P152" s="186" t="s">
        <v>179</v>
      </c>
      <c r="Q152" s="36" t="s">
        <v>17</v>
      </c>
      <c r="R152" s="36"/>
      <c r="S152" s="36" t="s">
        <v>180</v>
      </c>
      <c r="T152" s="36" t="s">
        <v>17</v>
      </c>
      <c r="U152" s="36" t="s">
        <v>181</v>
      </c>
      <c r="V152" s="36" t="s">
        <v>17</v>
      </c>
      <c r="W152" s="36"/>
    </row>
    <row r="153" spans="5:23">
      <c r="E153" s="92"/>
      <c r="F153" s="92"/>
      <c r="G153" s="92"/>
      <c r="I153" s="126" t="s">
        <v>545</v>
      </c>
      <c r="J153" s="2" t="s">
        <v>546</v>
      </c>
      <c r="K153" s="161" t="s">
        <v>547</v>
      </c>
      <c r="L153" s="36" t="s">
        <v>548</v>
      </c>
      <c r="M153" s="36" t="s">
        <v>549</v>
      </c>
      <c r="N153" s="36" t="s">
        <v>17</v>
      </c>
      <c r="O153" s="36" t="s">
        <v>17</v>
      </c>
      <c r="P153" s="186" t="s">
        <v>550</v>
      </c>
      <c r="Q153" s="36" t="s">
        <v>17</v>
      </c>
      <c r="R153" s="36"/>
      <c r="S153" s="36" t="s">
        <v>551</v>
      </c>
      <c r="T153" s="36" t="s">
        <v>17</v>
      </c>
      <c r="U153" s="36" t="s">
        <v>552</v>
      </c>
      <c r="V153" s="36" t="s">
        <v>17</v>
      </c>
      <c r="W153" s="36"/>
    </row>
    <row r="154" spans="5:23">
      <c r="E154" s="92"/>
      <c r="F154" s="92"/>
      <c r="G154" s="92"/>
      <c r="I154" s="126" t="s">
        <v>553</v>
      </c>
      <c r="J154" s="2" t="s">
        <v>554</v>
      </c>
      <c r="K154" s="161" t="s">
        <v>555</v>
      </c>
      <c r="L154" s="36" t="s">
        <v>556</v>
      </c>
      <c r="M154" s="36" t="s">
        <v>557</v>
      </c>
      <c r="N154" s="36" t="s">
        <v>17</v>
      </c>
      <c r="O154" s="36" t="s">
        <v>17</v>
      </c>
      <c r="P154" s="186" t="s">
        <v>558</v>
      </c>
      <c r="Q154" s="36" t="s">
        <v>17</v>
      </c>
      <c r="R154" s="36"/>
      <c r="S154" s="36" t="s">
        <v>559</v>
      </c>
      <c r="T154" s="36" t="s">
        <v>17</v>
      </c>
      <c r="U154" s="36" t="s">
        <v>560</v>
      </c>
      <c r="V154" s="36" t="s">
        <v>17</v>
      </c>
      <c r="W154" s="36"/>
    </row>
    <row r="155" spans="5:23">
      <c r="E155" s="92"/>
      <c r="F155" s="92"/>
      <c r="G155" s="92"/>
      <c r="I155" s="126" t="s">
        <v>18</v>
      </c>
      <c r="J155" s="2" t="s">
        <v>19</v>
      </c>
      <c r="K155" s="161" t="s">
        <v>20</v>
      </c>
      <c r="L155" s="36" t="s">
        <v>21</v>
      </c>
      <c r="M155" s="36" t="s">
        <v>22</v>
      </c>
      <c r="N155" s="36" t="s">
        <v>17</v>
      </c>
      <c r="O155" s="36" t="s">
        <v>17</v>
      </c>
      <c r="P155" s="186" t="s">
        <v>23</v>
      </c>
      <c r="Q155" s="36" t="s">
        <v>17</v>
      </c>
      <c r="R155" s="36"/>
      <c r="S155" s="36" t="s">
        <v>24</v>
      </c>
      <c r="T155" s="36" t="s">
        <v>17</v>
      </c>
      <c r="U155" s="36" t="s">
        <v>25</v>
      </c>
      <c r="V155" s="36" t="s">
        <v>17</v>
      </c>
      <c r="W155" s="36"/>
    </row>
    <row r="156" spans="5:23">
      <c r="E156" s="92"/>
      <c r="F156" s="92"/>
      <c r="G156" s="92"/>
      <c r="I156" s="126" t="s">
        <v>26</v>
      </c>
      <c r="J156" s="2" t="s">
        <v>27</v>
      </c>
      <c r="K156" s="161" t="s">
        <v>28</v>
      </c>
      <c r="L156" s="36" t="s">
        <v>29</v>
      </c>
      <c r="M156" s="36" t="s">
        <v>17</v>
      </c>
      <c r="N156" s="36" t="s">
        <v>17</v>
      </c>
      <c r="O156" s="36" t="s">
        <v>17</v>
      </c>
      <c r="P156" s="186" t="s">
        <v>30</v>
      </c>
      <c r="Q156" s="36" t="s">
        <v>17</v>
      </c>
      <c r="R156" s="36"/>
      <c r="S156" s="36" t="s">
        <v>31</v>
      </c>
      <c r="T156" s="36" t="s">
        <v>17</v>
      </c>
      <c r="U156" s="36" t="s">
        <v>32</v>
      </c>
      <c r="V156" s="36" t="s">
        <v>17</v>
      </c>
      <c r="W156" s="36"/>
    </row>
    <row r="157" spans="5:23">
      <c r="E157" s="92"/>
      <c r="F157" s="92"/>
      <c r="G157" s="92"/>
      <c r="I157" s="126" t="s">
        <v>340</v>
      </c>
      <c r="J157" s="2" t="s">
        <v>341</v>
      </c>
      <c r="K157" s="161" t="s">
        <v>342</v>
      </c>
      <c r="L157" s="36" t="s">
        <v>343</v>
      </c>
      <c r="M157" s="36" t="s">
        <v>17</v>
      </c>
      <c r="N157" s="36" t="s">
        <v>17</v>
      </c>
      <c r="O157" s="36" t="s">
        <v>17</v>
      </c>
      <c r="P157" s="186" t="s">
        <v>344</v>
      </c>
      <c r="Q157" s="36" t="s">
        <v>17</v>
      </c>
      <c r="R157" s="36"/>
      <c r="S157" s="36" t="s">
        <v>345</v>
      </c>
      <c r="T157" s="36" t="s">
        <v>17</v>
      </c>
      <c r="U157" s="36" t="s">
        <v>346</v>
      </c>
      <c r="V157" s="36" t="s">
        <v>17</v>
      </c>
      <c r="W157" s="36"/>
    </row>
    <row r="158" spans="5:23">
      <c r="E158" s="92"/>
      <c r="F158" s="92"/>
      <c r="G158" s="92"/>
      <c r="I158" s="126" t="s">
        <v>325</v>
      </c>
      <c r="J158" s="2" t="s">
        <v>326</v>
      </c>
      <c r="K158" s="161" t="s">
        <v>327</v>
      </c>
      <c r="L158" s="36" t="s">
        <v>328</v>
      </c>
      <c r="M158" s="36" t="s">
        <v>271</v>
      </c>
      <c r="N158" s="36" t="s">
        <v>17</v>
      </c>
      <c r="O158" s="36" t="s">
        <v>17</v>
      </c>
      <c r="P158" s="186" t="s">
        <v>329</v>
      </c>
      <c r="Q158" s="36" t="s">
        <v>17</v>
      </c>
      <c r="R158" s="36"/>
      <c r="S158" s="36" t="s">
        <v>330</v>
      </c>
      <c r="T158" s="36" t="s">
        <v>17</v>
      </c>
      <c r="U158" s="36" t="s">
        <v>331</v>
      </c>
      <c r="V158" s="36" t="s">
        <v>17</v>
      </c>
      <c r="W158" s="36"/>
    </row>
    <row r="159" spans="5:23">
      <c r="I159" s="126" t="s">
        <v>433</v>
      </c>
      <c r="J159" s="2" t="s">
        <v>434</v>
      </c>
      <c r="K159" s="161" t="s">
        <v>435</v>
      </c>
      <c r="L159" s="36" t="s">
        <v>436</v>
      </c>
      <c r="M159" s="36" t="s">
        <v>437</v>
      </c>
      <c r="N159" s="36" t="s">
        <v>17</v>
      </c>
      <c r="O159" s="36" t="s">
        <v>17</v>
      </c>
      <c r="P159" s="186" t="s">
        <v>438</v>
      </c>
      <c r="Q159" s="36" t="s">
        <v>17</v>
      </c>
      <c r="R159" s="36" t="s">
        <v>17</v>
      </c>
      <c r="S159" s="36" t="s">
        <v>439</v>
      </c>
      <c r="T159" s="36" t="s">
        <v>17</v>
      </c>
      <c r="U159" s="36" t="s">
        <v>440</v>
      </c>
      <c r="V159" s="36" t="s">
        <v>17</v>
      </c>
      <c r="W159" s="36"/>
    </row>
    <row r="160" spans="5:23">
      <c r="E160" s="92"/>
      <c r="F160" s="92"/>
      <c r="G160" s="92"/>
      <c r="I160" s="126" t="s">
        <v>441</v>
      </c>
      <c r="J160" s="2" t="s">
        <v>442</v>
      </c>
      <c r="K160" s="161" t="s">
        <v>443</v>
      </c>
      <c r="L160" s="36" t="s">
        <v>444</v>
      </c>
      <c r="M160" s="36" t="s">
        <v>305</v>
      </c>
      <c r="N160" s="36" t="s">
        <v>17</v>
      </c>
      <c r="O160" s="36" t="s">
        <v>17</v>
      </c>
      <c r="P160" s="186" t="s">
        <v>445</v>
      </c>
      <c r="Q160" s="36" t="s">
        <v>17</v>
      </c>
      <c r="R160" s="36" t="s">
        <v>17</v>
      </c>
      <c r="S160" s="36" t="s">
        <v>446</v>
      </c>
      <c r="T160" s="36" t="s">
        <v>17</v>
      </c>
      <c r="U160" s="36" t="s">
        <v>447</v>
      </c>
      <c r="V160" s="36" t="s">
        <v>17</v>
      </c>
      <c r="W160" s="36"/>
    </row>
    <row r="161" spans="5:23">
      <c r="E161" s="92"/>
      <c r="F161" s="92"/>
      <c r="G161" s="92"/>
      <c r="I161" s="126" t="s">
        <v>332</v>
      </c>
      <c r="J161" s="2" t="s">
        <v>333</v>
      </c>
      <c r="K161" s="161" t="s">
        <v>334</v>
      </c>
      <c r="L161" s="36" t="s">
        <v>335</v>
      </c>
      <c r="M161" s="36" t="s">
        <v>336</v>
      </c>
      <c r="N161" s="36" t="s">
        <v>17</v>
      </c>
      <c r="O161" s="36" t="s">
        <v>17</v>
      </c>
      <c r="P161" s="186" t="s">
        <v>337</v>
      </c>
      <c r="Q161" s="36" t="s">
        <v>17</v>
      </c>
      <c r="R161" s="36" t="s">
        <v>17</v>
      </c>
      <c r="S161" s="36" t="s">
        <v>338</v>
      </c>
      <c r="T161" s="36" t="s">
        <v>17</v>
      </c>
      <c r="U161" s="36" t="s">
        <v>339</v>
      </c>
      <c r="V161" s="36" t="s">
        <v>17</v>
      </c>
      <c r="W161" s="36"/>
    </row>
    <row r="162" spans="5:23">
      <c r="E162" s="92"/>
      <c r="F162" s="92"/>
      <c r="G162" s="92"/>
      <c r="I162" s="126" t="s">
        <v>201</v>
      </c>
      <c r="J162" s="2" t="s">
        <v>202</v>
      </c>
      <c r="K162" s="161" t="s">
        <v>203</v>
      </c>
      <c r="L162" s="36" t="s">
        <v>158</v>
      </c>
      <c r="M162" s="36" t="s">
        <v>17</v>
      </c>
      <c r="N162" s="36" t="s">
        <v>17</v>
      </c>
      <c r="O162" s="36" t="s">
        <v>17</v>
      </c>
      <c r="P162" s="186" t="s">
        <v>204</v>
      </c>
      <c r="Q162" s="36" t="s">
        <v>17</v>
      </c>
      <c r="R162" s="36" t="s">
        <v>17</v>
      </c>
      <c r="S162" s="36" t="s">
        <v>205</v>
      </c>
      <c r="T162" s="36" t="s">
        <v>17</v>
      </c>
      <c r="U162" s="36" t="s">
        <v>206</v>
      </c>
      <c r="V162" s="36" t="s">
        <v>17</v>
      </c>
      <c r="W162" s="36"/>
    </row>
    <row r="163" spans="5:23">
      <c r="E163" s="92"/>
      <c r="F163" s="92"/>
      <c r="G163" s="92"/>
      <c r="I163" s="126" t="s">
        <v>207</v>
      </c>
      <c r="J163" s="2" t="s">
        <v>208</v>
      </c>
      <c r="K163" s="161" t="s">
        <v>209</v>
      </c>
      <c r="L163" s="36" t="s">
        <v>210</v>
      </c>
      <c r="M163" s="36" t="s">
        <v>17</v>
      </c>
      <c r="N163" s="36" t="s">
        <v>17</v>
      </c>
      <c r="O163" s="36" t="s">
        <v>17</v>
      </c>
      <c r="P163" s="186" t="s">
        <v>211</v>
      </c>
      <c r="Q163" s="36" t="s">
        <v>17</v>
      </c>
      <c r="R163" s="36" t="s">
        <v>17</v>
      </c>
      <c r="S163" s="36" t="s">
        <v>212</v>
      </c>
      <c r="T163" s="36" t="s">
        <v>17</v>
      </c>
      <c r="U163" s="36" t="s">
        <v>213</v>
      </c>
      <c r="V163" s="36" t="s">
        <v>17</v>
      </c>
      <c r="W163" s="36"/>
    </row>
    <row r="164" spans="5:23">
      <c r="E164" s="92"/>
      <c r="F164" s="92"/>
      <c r="G164" s="92"/>
      <c r="I164" s="126" t="s">
        <v>167</v>
      </c>
      <c r="J164" s="2" t="s">
        <v>168</v>
      </c>
      <c r="K164" s="161" t="s">
        <v>169</v>
      </c>
      <c r="L164" s="36" t="s">
        <v>170</v>
      </c>
      <c r="M164" s="36" t="s">
        <v>17</v>
      </c>
      <c r="N164" s="36" t="s">
        <v>17</v>
      </c>
      <c r="O164" s="36" t="s">
        <v>17</v>
      </c>
      <c r="P164" s="186" t="s">
        <v>171</v>
      </c>
      <c r="Q164" s="36" t="s">
        <v>17</v>
      </c>
      <c r="R164" s="36" t="s">
        <v>17</v>
      </c>
      <c r="S164" s="36" t="s">
        <v>172</v>
      </c>
      <c r="T164" s="36" t="s">
        <v>17</v>
      </c>
      <c r="U164" s="36" t="s">
        <v>173</v>
      </c>
      <c r="V164" s="36" t="s">
        <v>17</v>
      </c>
      <c r="W164" s="36"/>
    </row>
    <row r="165" spans="5:23">
      <c r="E165" s="92"/>
      <c r="F165" s="92"/>
      <c r="G165" s="92"/>
      <c r="I165" s="126" t="s">
        <v>589</v>
      </c>
      <c r="J165" s="2" t="s">
        <v>590</v>
      </c>
      <c r="K165" s="161" t="s">
        <v>591</v>
      </c>
      <c r="L165" s="36" t="s">
        <v>592</v>
      </c>
      <c r="M165" s="36" t="s">
        <v>17</v>
      </c>
      <c r="N165" s="36" t="s">
        <v>17</v>
      </c>
      <c r="O165" s="36" t="s">
        <v>17</v>
      </c>
      <c r="P165" s="186" t="s">
        <v>593</v>
      </c>
      <c r="Q165" s="36" t="s">
        <v>17</v>
      </c>
      <c r="R165" s="36" t="s">
        <v>17</v>
      </c>
      <c r="S165" s="36" t="s">
        <v>594</v>
      </c>
      <c r="T165" s="36" t="s">
        <v>17</v>
      </c>
      <c r="U165" s="36" t="s">
        <v>595</v>
      </c>
      <c r="V165" s="36" t="s">
        <v>17</v>
      </c>
      <c r="W165" s="36"/>
    </row>
    <row r="166" spans="5:23">
      <c r="E166" s="92"/>
      <c r="F166" s="92"/>
      <c r="G166" s="92"/>
      <c r="I166" s="126" t="s">
        <v>476</v>
      </c>
      <c r="J166" s="2" t="s">
        <v>477</v>
      </c>
      <c r="K166" s="161" t="s">
        <v>478</v>
      </c>
      <c r="L166" s="36" t="s">
        <v>479</v>
      </c>
      <c r="M166" s="36" t="s">
        <v>17</v>
      </c>
      <c r="N166" s="36" t="s">
        <v>17</v>
      </c>
      <c r="O166" s="36" t="s">
        <v>17</v>
      </c>
      <c r="P166" s="186" t="s">
        <v>480</v>
      </c>
      <c r="Q166" s="36" t="s">
        <v>17</v>
      </c>
      <c r="R166" s="36" t="s">
        <v>17</v>
      </c>
      <c r="S166" s="36" t="s">
        <v>481</v>
      </c>
      <c r="T166" s="36" t="s">
        <v>17</v>
      </c>
      <c r="U166" s="36" t="s">
        <v>482</v>
      </c>
      <c r="V166" s="36" t="s">
        <v>17</v>
      </c>
      <c r="W166" s="36"/>
    </row>
    <row r="167" spans="5:23">
      <c r="E167" s="92"/>
      <c r="F167" s="92"/>
      <c r="G167" s="92"/>
      <c r="I167" s="126" t="s">
        <v>368</v>
      </c>
      <c r="J167" s="2" t="s">
        <v>369</v>
      </c>
      <c r="K167" s="161" t="s">
        <v>370</v>
      </c>
      <c r="L167" s="36" t="s">
        <v>371</v>
      </c>
      <c r="M167" s="36" t="s">
        <v>17</v>
      </c>
      <c r="N167" s="36" t="s">
        <v>17</v>
      </c>
      <c r="O167" s="36" t="s">
        <v>17</v>
      </c>
      <c r="P167" s="186" t="s">
        <v>372</v>
      </c>
      <c r="Q167" s="36" t="s">
        <v>17</v>
      </c>
      <c r="R167" s="36" t="s">
        <v>17</v>
      </c>
      <c r="S167" s="36" t="s">
        <v>373</v>
      </c>
      <c r="T167" s="36" t="s">
        <v>17</v>
      </c>
      <c r="U167" s="36" t="s">
        <v>374</v>
      </c>
      <c r="V167" s="36" t="s">
        <v>17</v>
      </c>
      <c r="W167" s="36"/>
    </row>
    <row r="168" spans="5:23">
      <c r="E168" s="92"/>
      <c r="F168" s="92"/>
      <c r="G168" s="92"/>
      <c r="I168" s="126" t="s">
        <v>575</v>
      </c>
      <c r="J168" s="2" t="s">
        <v>576</v>
      </c>
      <c r="K168" s="161" t="s">
        <v>577</v>
      </c>
      <c r="L168" s="36" t="s">
        <v>578</v>
      </c>
      <c r="M168" s="36" t="s">
        <v>17</v>
      </c>
      <c r="N168" s="36" t="s">
        <v>17</v>
      </c>
      <c r="O168" s="36" t="s">
        <v>17</v>
      </c>
      <c r="P168" s="186" t="s">
        <v>579</v>
      </c>
      <c r="Q168" s="36" t="s">
        <v>17</v>
      </c>
      <c r="R168" s="36" t="s">
        <v>17</v>
      </c>
      <c r="S168" s="36" t="s">
        <v>580</v>
      </c>
      <c r="T168" s="36" t="s">
        <v>17</v>
      </c>
      <c r="U168" s="36" t="s">
        <v>581</v>
      </c>
      <c r="V168" s="36" t="s">
        <v>17</v>
      </c>
      <c r="W168" s="36"/>
    </row>
    <row r="169" spans="5:23">
      <c r="E169" s="92"/>
      <c r="F169" s="92"/>
      <c r="G169" s="92"/>
      <c r="I169" s="126" t="s">
        <v>561</v>
      </c>
      <c r="J169" s="2" t="s">
        <v>562</v>
      </c>
      <c r="K169" s="161" t="s">
        <v>563</v>
      </c>
      <c r="L169" s="36" t="s">
        <v>564</v>
      </c>
      <c r="M169" s="36" t="s">
        <v>17</v>
      </c>
      <c r="N169" s="36" t="s">
        <v>17</v>
      </c>
      <c r="O169" s="36" t="s">
        <v>17</v>
      </c>
      <c r="P169" s="186" t="s">
        <v>565</v>
      </c>
      <c r="Q169" s="36" t="s">
        <v>17</v>
      </c>
      <c r="R169" s="36" t="s">
        <v>17</v>
      </c>
      <c r="S169" s="36" t="s">
        <v>566</v>
      </c>
      <c r="T169" s="36" t="s">
        <v>17</v>
      </c>
      <c r="U169" s="36" t="s">
        <v>567</v>
      </c>
      <c r="V169" s="36" t="s">
        <v>17</v>
      </c>
      <c r="W169" s="36"/>
    </row>
    <row r="170" spans="5:23">
      <c r="E170" s="92"/>
      <c r="F170" s="92"/>
      <c r="G170" s="92"/>
      <c r="I170" s="126" t="s">
        <v>697</v>
      </c>
      <c r="J170" s="2" t="s">
        <v>698</v>
      </c>
      <c r="K170" s="161" t="s">
        <v>699</v>
      </c>
      <c r="L170" s="36" t="s">
        <v>235</v>
      </c>
      <c r="M170" s="36" t="s">
        <v>17</v>
      </c>
      <c r="N170" s="36" t="s">
        <v>17</v>
      </c>
      <c r="O170" s="36" t="s">
        <v>17</v>
      </c>
      <c r="P170" s="186" t="s">
        <v>700</v>
      </c>
      <c r="Q170" s="36" t="s">
        <v>17</v>
      </c>
      <c r="R170" s="36" t="s">
        <v>17</v>
      </c>
      <c r="S170" s="36" t="s">
        <v>701</v>
      </c>
      <c r="T170" s="36" t="s">
        <v>17</v>
      </c>
      <c r="U170" s="36" t="s">
        <v>702</v>
      </c>
      <c r="V170" s="36" t="s">
        <v>17</v>
      </c>
      <c r="W170" s="36"/>
    </row>
    <row r="171" spans="5:23">
      <c r="I171" s="126" t="s">
        <v>347</v>
      </c>
      <c r="J171" s="2" t="s">
        <v>348</v>
      </c>
      <c r="K171" s="161" t="s">
        <v>349</v>
      </c>
      <c r="L171" s="36" t="s">
        <v>350</v>
      </c>
      <c r="M171" s="36" t="s">
        <v>17</v>
      </c>
      <c r="N171" s="36" t="s">
        <v>17</v>
      </c>
      <c r="O171" s="36" t="s">
        <v>17</v>
      </c>
      <c r="P171" s="186" t="s">
        <v>351</v>
      </c>
      <c r="Q171" s="36" t="s">
        <v>17</v>
      </c>
      <c r="R171" s="36" t="s">
        <v>17</v>
      </c>
      <c r="S171" s="36" t="s">
        <v>352</v>
      </c>
      <c r="T171" s="36" t="s">
        <v>17</v>
      </c>
      <c r="U171" s="36" t="s">
        <v>353</v>
      </c>
      <c r="V171" s="36" t="s">
        <v>17</v>
      </c>
      <c r="W171" s="36"/>
    </row>
    <row r="172" spans="5:23">
      <c r="I172" s="126" t="s">
        <v>182</v>
      </c>
      <c r="J172" s="2" t="s">
        <v>183</v>
      </c>
      <c r="K172" s="161" t="s">
        <v>184</v>
      </c>
      <c r="L172" s="36" t="s">
        <v>185</v>
      </c>
      <c r="M172" s="36" t="s">
        <v>17</v>
      </c>
      <c r="N172" s="36" t="s">
        <v>17</v>
      </c>
      <c r="O172" s="36" t="s">
        <v>17</v>
      </c>
      <c r="P172" s="186" t="s">
        <v>186</v>
      </c>
      <c r="Q172" s="36" t="s">
        <v>17</v>
      </c>
      <c r="R172" s="36" t="s">
        <v>17</v>
      </c>
      <c r="S172" s="36" t="s">
        <v>187</v>
      </c>
      <c r="T172" s="36" t="s">
        <v>17</v>
      </c>
      <c r="U172" s="36" t="s">
        <v>188</v>
      </c>
      <c r="V172" s="36" t="s">
        <v>17</v>
      </c>
      <c r="W172" s="36"/>
    </row>
    <row r="173" spans="5:23">
      <c r="I173" s="126" t="s">
        <v>33</v>
      </c>
      <c r="J173" s="2" t="s">
        <v>34</v>
      </c>
      <c r="K173" s="161" t="s">
        <v>35</v>
      </c>
      <c r="L173" s="36" t="s">
        <v>36</v>
      </c>
      <c r="M173" s="36" t="s">
        <v>17</v>
      </c>
      <c r="N173" s="36" t="s">
        <v>17</v>
      </c>
      <c r="O173" s="36" t="s">
        <v>17</v>
      </c>
      <c r="P173" s="186" t="s">
        <v>37</v>
      </c>
      <c r="Q173" s="36" t="s">
        <v>17</v>
      </c>
      <c r="R173" s="36" t="s">
        <v>17</v>
      </c>
      <c r="S173" s="36" t="s">
        <v>17</v>
      </c>
      <c r="T173" s="36" t="s">
        <v>17</v>
      </c>
      <c r="U173" s="36" t="s">
        <v>38</v>
      </c>
      <c r="V173" s="36" t="s">
        <v>17</v>
      </c>
      <c r="W173" s="36"/>
    </row>
    <row r="174" spans="5:23">
      <c r="I174" s="126" t="s">
        <v>189</v>
      </c>
      <c r="J174" s="2" t="s">
        <v>190</v>
      </c>
      <c r="K174" s="161" t="s">
        <v>191</v>
      </c>
      <c r="L174" s="36" t="s">
        <v>106</v>
      </c>
      <c r="M174" s="36" t="s">
        <v>17</v>
      </c>
      <c r="N174" s="36" t="s">
        <v>17</v>
      </c>
      <c r="O174" s="36" t="s">
        <v>17</v>
      </c>
      <c r="P174" s="186" t="s">
        <v>192</v>
      </c>
      <c r="Q174" s="36" t="s">
        <v>17</v>
      </c>
      <c r="R174" s="36" t="s">
        <v>17</v>
      </c>
      <c r="S174" s="36" t="s">
        <v>17</v>
      </c>
      <c r="T174" s="36" t="s">
        <v>17</v>
      </c>
      <c r="U174" s="36" t="s">
        <v>193</v>
      </c>
      <c r="V174" s="36" t="s">
        <v>17</v>
      </c>
      <c r="W174" s="36"/>
    </row>
    <row r="175" spans="5:23">
      <c r="I175" s="126" t="s">
        <v>39</v>
      </c>
      <c r="J175" s="2" t="s">
        <v>40</v>
      </c>
      <c r="K175" s="161" t="s">
        <v>41</v>
      </c>
      <c r="L175" s="36" t="s">
        <v>42</v>
      </c>
      <c r="M175" s="36" t="s">
        <v>17</v>
      </c>
      <c r="N175" s="36" t="s">
        <v>17</v>
      </c>
      <c r="O175" s="36" t="s">
        <v>17</v>
      </c>
      <c r="P175" s="186" t="s">
        <v>43</v>
      </c>
      <c r="Q175" s="36" t="s">
        <v>17</v>
      </c>
      <c r="R175" s="36" t="s">
        <v>17</v>
      </c>
      <c r="S175" s="36" t="s">
        <v>17</v>
      </c>
      <c r="T175" s="36" t="s">
        <v>17</v>
      </c>
      <c r="U175" s="36" t="s">
        <v>44</v>
      </c>
      <c r="V175" s="36" t="s">
        <v>17</v>
      </c>
      <c r="W175" s="36"/>
    </row>
    <row r="176" spans="5:23">
      <c r="I176" s="126" t="s">
        <v>45</v>
      </c>
      <c r="J176" s="2" t="s">
        <v>46</v>
      </c>
      <c r="K176" s="161" t="s">
        <v>47</v>
      </c>
      <c r="L176" s="36" t="s">
        <v>48</v>
      </c>
      <c r="M176" s="36" t="s">
        <v>17</v>
      </c>
      <c r="N176" s="36" t="s">
        <v>17</v>
      </c>
      <c r="O176" s="36" t="s">
        <v>17</v>
      </c>
      <c r="P176" s="186" t="s">
        <v>49</v>
      </c>
      <c r="Q176" s="36" t="s">
        <v>17</v>
      </c>
      <c r="R176" s="36" t="s">
        <v>17</v>
      </c>
      <c r="S176" s="36" t="s">
        <v>17</v>
      </c>
      <c r="T176" s="36" t="s">
        <v>17</v>
      </c>
      <c r="U176" s="36" t="s">
        <v>50</v>
      </c>
      <c r="V176" s="36" t="s">
        <v>17</v>
      </c>
      <c r="W176" s="36"/>
    </row>
    <row r="177" spans="9:23">
      <c r="I177" s="126" t="s">
        <v>51</v>
      </c>
      <c r="J177" s="2" t="s">
        <v>52</v>
      </c>
      <c r="K177" s="161" t="s">
        <v>53</v>
      </c>
      <c r="L177" s="36" t="s">
        <v>54</v>
      </c>
      <c r="M177" s="36" t="s">
        <v>17</v>
      </c>
      <c r="N177" s="36" t="s">
        <v>17</v>
      </c>
      <c r="O177" s="36" t="s">
        <v>17</v>
      </c>
      <c r="P177" s="186" t="s">
        <v>55</v>
      </c>
      <c r="Q177" s="36" t="s">
        <v>17</v>
      </c>
      <c r="R177" s="36" t="s">
        <v>17</v>
      </c>
      <c r="S177" s="36" t="s">
        <v>17</v>
      </c>
      <c r="T177" s="36" t="s">
        <v>17</v>
      </c>
      <c r="U177" s="36" t="s">
        <v>56</v>
      </c>
      <c r="V177" s="36" t="s">
        <v>17</v>
      </c>
      <c r="W177" s="36"/>
    </row>
    <row r="178" spans="9:23">
      <c r="I178" s="126" t="s">
        <v>57</v>
      </c>
      <c r="J178" s="2" t="s">
        <v>58</v>
      </c>
      <c r="K178" s="161" t="s">
        <v>59</v>
      </c>
      <c r="L178" s="36" t="s">
        <v>60</v>
      </c>
      <c r="M178" s="36" t="s">
        <v>17</v>
      </c>
      <c r="N178" s="36" t="s">
        <v>17</v>
      </c>
      <c r="O178" s="36" t="s">
        <v>17</v>
      </c>
      <c r="P178" s="186" t="s">
        <v>61</v>
      </c>
      <c r="Q178" s="36" t="s">
        <v>17</v>
      </c>
      <c r="R178" s="36" t="s">
        <v>17</v>
      </c>
      <c r="S178" s="36" t="s">
        <v>17</v>
      </c>
      <c r="T178" s="36" t="s">
        <v>17</v>
      </c>
      <c r="U178" s="36" t="s">
        <v>63</v>
      </c>
      <c r="V178" s="36" t="s">
        <v>17</v>
      </c>
      <c r="W178" s="36"/>
    </row>
    <row r="179" spans="9:23">
      <c r="I179" s="126" t="s">
        <v>64</v>
      </c>
      <c r="J179" s="2" t="s">
        <v>65</v>
      </c>
      <c r="K179" s="161" t="s">
        <v>66</v>
      </c>
      <c r="L179" s="36" t="s">
        <v>67</v>
      </c>
      <c r="M179" s="36" t="s">
        <v>68</v>
      </c>
      <c r="N179" s="36" t="s">
        <v>17</v>
      </c>
      <c r="O179" s="36" t="s">
        <v>17</v>
      </c>
      <c r="P179" s="186" t="s">
        <v>69</v>
      </c>
      <c r="Q179" s="36" t="s">
        <v>17</v>
      </c>
      <c r="R179" s="36" t="s">
        <v>17</v>
      </c>
      <c r="S179" s="36" t="s">
        <v>17</v>
      </c>
      <c r="T179" s="36" t="s">
        <v>17</v>
      </c>
      <c r="U179" s="36" t="s">
        <v>71</v>
      </c>
      <c r="V179" s="36" t="s">
        <v>17</v>
      </c>
      <c r="W179" s="36"/>
    </row>
    <row r="180" spans="9:23">
      <c r="I180" s="126" t="s">
        <v>214</v>
      </c>
      <c r="J180" s="2" t="s">
        <v>215</v>
      </c>
      <c r="K180" s="161" t="s">
        <v>216</v>
      </c>
      <c r="L180" s="36" t="s">
        <v>217</v>
      </c>
      <c r="M180" s="36" t="s">
        <v>218</v>
      </c>
      <c r="N180" s="36" t="s">
        <v>17</v>
      </c>
      <c r="O180" s="36" t="s">
        <v>17</v>
      </c>
      <c r="P180" s="186" t="s">
        <v>219</v>
      </c>
      <c r="Q180" s="36" t="s">
        <v>17</v>
      </c>
      <c r="R180" s="36" t="s">
        <v>220</v>
      </c>
      <c r="S180" s="36" t="s">
        <v>17</v>
      </c>
      <c r="T180" s="36" t="s">
        <v>17</v>
      </c>
      <c r="U180" s="36" t="s">
        <v>221</v>
      </c>
      <c r="V180" s="36" t="s">
        <v>17</v>
      </c>
      <c r="W180" s="36"/>
    </row>
    <row r="181" spans="9:23">
      <c r="I181" s="126" t="s">
        <v>222</v>
      </c>
      <c r="J181" s="2" t="s">
        <v>223</v>
      </c>
      <c r="K181" s="161" t="s">
        <v>224</v>
      </c>
      <c r="L181" s="36" t="s">
        <v>225</v>
      </c>
      <c r="M181" s="36" t="s">
        <v>226</v>
      </c>
      <c r="N181" s="36" t="s">
        <v>227</v>
      </c>
      <c r="O181" s="36" t="s">
        <v>228</v>
      </c>
      <c r="P181" s="186" t="s">
        <v>229</v>
      </c>
      <c r="Q181" s="36" t="s">
        <v>230</v>
      </c>
      <c r="R181" s="36" t="s">
        <v>231</v>
      </c>
      <c r="S181" s="36" t="s">
        <v>232</v>
      </c>
      <c r="T181" s="36" t="s">
        <v>233</v>
      </c>
      <c r="U181" s="36" t="s">
        <v>234</v>
      </c>
      <c r="V181" s="36" t="s">
        <v>235</v>
      </c>
      <c r="W181" s="36"/>
    </row>
    <row r="182" spans="9:23">
      <c r="I182" s="126" t="s">
        <v>483</v>
      </c>
      <c r="J182" s="2" t="s">
        <v>484</v>
      </c>
      <c r="K182" s="161" t="s">
        <v>485</v>
      </c>
      <c r="L182" s="36" t="s">
        <v>486</v>
      </c>
      <c r="M182" s="36" t="s">
        <v>487</v>
      </c>
      <c r="N182" s="36" t="s">
        <v>488</v>
      </c>
      <c r="O182" s="36" t="s">
        <v>489</v>
      </c>
      <c r="P182" s="186" t="s">
        <v>490</v>
      </c>
      <c r="Q182" s="36" t="s">
        <v>491</v>
      </c>
      <c r="R182" s="36" t="s">
        <v>492</v>
      </c>
      <c r="S182" s="36" t="s">
        <v>493</v>
      </c>
      <c r="T182" s="36" t="s">
        <v>494</v>
      </c>
      <c r="U182" s="36" t="s">
        <v>495</v>
      </c>
      <c r="V182" s="36" t="s">
        <v>350</v>
      </c>
      <c r="W182" s="36"/>
    </row>
    <row r="183" spans="9:23">
      <c r="I183" s="126" t="s">
        <v>375</v>
      </c>
      <c r="J183" s="2" t="s">
        <v>376</v>
      </c>
      <c r="K183" s="161" t="s">
        <v>377</v>
      </c>
      <c r="L183" s="36" t="s">
        <v>378</v>
      </c>
      <c r="M183" s="36" t="s">
        <v>17</v>
      </c>
      <c r="N183" s="36" t="s">
        <v>379</v>
      </c>
      <c r="O183" s="36" t="s">
        <v>380</v>
      </c>
      <c r="P183" s="186" t="s">
        <v>381</v>
      </c>
      <c r="Q183" s="36" t="s">
        <v>382</v>
      </c>
      <c r="R183" s="36" t="s">
        <v>383</v>
      </c>
      <c r="S183" s="36" t="s">
        <v>3940</v>
      </c>
      <c r="T183" s="36" t="s">
        <v>17</v>
      </c>
      <c r="U183" s="36" t="s">
        <v>386</v>
      </c>
      <c r="V183" s="36" t="s">
        <v>185</v>
      </c>
      <c r="W183" s="36"/>
    </row>
    <row r="184" spans="9:23">
      <c r="I184" s="126" t="s">
        <v>133</v>
      </c>
      <c r="J184" s="2" t="s">
        <v>134</v>
      </c>
      <c r="K184" s="161" t="s">
        <v>135</v>
      </c>
      <c r="L184" s="36" t="s">
        <v>136</v>
      </c>
      <c r="M184" s="36" t="s">
        <v>17</v>
      </c>
      <c r="N184" s="36" t="s">
        <v>137</v>
      </c>
      <c r="O184" s="36" t="s">
        <v>138</v>
      </c>
      <c r="P184" s="186" t="s">
        <v>139</v>
      </c>
      <c r="Q184" s="36" t="s">
        <v>140</v>
      </c>
      <c r="R184" s="36" t="s">
        <v>141</v>
      </c>
      <c r="S184" s="36" t="s">
        <v>3941</v>
      </c>
      <c r="T184" s="36" t="s">
        <v>17</v>
      </c>
      <c r="U184" s="36" t="s">
        <v>144</v>
      </c>
      <c r="V184" s="36" t="s">
        <v>36</v>
      </c>
      <c r="W184" s="36"/>
    </row>
    <row r="185" spans="9:23">
      <c r="I185" s="126" t="s">
        <v>93</v>
      </c>
      <c r="J185" s="2" t="s">
        <v>94</v>
      </c>
      <c r="K185" s="161" t="s">
        <v>95</v>
      </c>
      <c r="L185" s="36" t="s">
        <v>96</v>
      </c>
      <c r="M185" s="36" t="s">
        <v>97</v>
      </c>
      <c r="N185" s="36" t="s">
        <v>98</v>
      </c>
      <c r="O185" s="36" t="s">
        <v>99</v>
      </c>
      <c r="P185" s="186" t="s">
        <v>100</v>
      </c>
      <c r="Q185" s="36" t="s">
        <v>101</v>
      </c>
      <c r="R185" s="36" t="s">
        <v>102</v>
      </c>
      <c r="S185" s="36" t="s">
        <v>103</v>
      </c>
      <c r="T185" s="36" t="s">
        <v>17</v>
      </c>
      <c r="U185" s="36" t="s">
        <v>105</v>
      </c>
      <c r="V185" s="36" t="s">
        <v>106</v>
      </c>
      <c r="W185" s="36"/>
    </row>
    <row r="186" spans="9:23">
      <c r="I186" s="126" t="s">
        <v>107</v>
      </c>
      <c r="J186" s="2" t="s">
        <v>108</v>
      </c>
      <c r="K186" s="161" t="s">
        <v>109</v>
      </c>
      <c r="L186" s="36" t="s">
        <v>110</v>
      </c>
      <c r="M186" s="36" t="s">
        <v>111</v>
      </c>
      <c r="N186" s="36" t="s">
        <v>112</v>
      </c>
      <c r="O186" s="36" t="s">
        <v>113</v>
      </c>
      <c r="P186" s="186" t="s">
        <v>114</v>
      </c>
      <c r="Q186" s="36" t="s">
        <v>115</v>
      </c>
      <c r="R186" s="36" t="s">
        <v>116</v>
      </c>
      <c r="S186" s="36" t="s">
        <v>117</v>
      </c>
      <c r="T186" s="36" t="s">
        <v>118</v>
      </c>
      <c r="U186" s="36" t="s">
        <v>119</v>
      </c>
      <c r="V186" s="36" t="s">
        <v>42</v>
      </c>
      <c r="W186" s="36"/>
    </row>
    <row r="187" spans="9:23">
      <c r="I187" s="126" t="s">
        <v>145</v>
      </c>
      <c r="J187" s="2" t="s">
        <v>146</v>
      </c>
      <c r="K187" s="161" t="s">
        <v>147</v>
      </c>
      <c r="L187" s="36" t="s">
        <v>148</v>
      </c>
      <c r="M187" s="36" t="s">
        <v>149</v>
      </c>
      <c r="N187" s="36" t="s">
        <v>150</v>
      </c>
      <c r="O187" s="36" t="s">
        <v>151</v>
      </c>
      <c r="P187" s="186" t="s">
        <v>152</v>
      </c>
      <c r="Q187" s="36" t="s">
        <v>153</v>
      </c>
      <c r="R187" s="36" t="s">
        <v>154</v>
      </c>
      <c r="S187" s="36" t="s">
        <v>3942</v>
      </c>
      <c r="T187" s="36" t="s">
        <v>156</v>
      </c>
      <c r="U187" s="36" t="s">
        <v>157</v>
      </c>
      <c r="V187" s="36" t="s">
        <v>158</v>
      </c>
      <c r="W187" s="36"/>
    </row>
    <row r="188" spans="9:23">
      <c r="I188" s="126" t="s">
        <v>387</v>
      </c>
      <c r="J188" s="2" t="s">
        <v>388</v>
      </c>
      <c r="K188" s="161" t="s">
        <v>389</v>
      </c>
      <c r="L188" s="36" t="s">
        <v>390</v>
      </c>
      <c r="M188" s="36" t="s">
        <v>391</v>
      </c>
      <c r="N188" s="36" t="s">
        <v>392</v>
      </c>
      <c r="O188" s="36" t="s">
        <v>393</v>
      </c>
      <c r="P188" s="186" t="s">
        <v>394</v>
      </c>
      <c r="Q188" s="36" t="s">
        <v>395</v>
      </c>
      <c r="R188" s="36" t="s">
        <v>396</v>
      </c>
      <c r="S188" s="36" t="s">
        <v>3943</v>
      </c>
      <c r="T188" s="36" t="s">
        <v>398</v>
      </c>
      <c r="U188" s="36" t="s">
        <v>399</v>
      </c>
      <c r="V188" s="36" t="s">
        <v>210</v>
      </c>
      <c r="W188" s="36"/>
    </row>
    <row r="189" spans="9:23">
      <c r="I189" s="126" t="s">
        <v>120</v>
      </c>
      <c r="J189" s="2" t="s">
        <v>121</v>
      </c>
      <c r="K189" s="161" t="s">
        <v>122</v>
      </c>
      <c r="L189" s="36" t="s">
        <v>123</v>
      </c>
      <c r="M189" s="36" t="s">
        <v>124</v>
      </c>
      <c r="N189" s="36" t="s">
        <v>125</v>
      </c>
      <c r="O189" s="36" t="s">
        <v>126</v>
      </c>
      <c r="P189" s="186" t="s">
        <v>127</v>
      </c>
      <c r="Q189" s="36" t="s">
        <v>128</v>
      </c>
      <c r="R189" s="36" t="s">
        <v>129</v>
      </c>
      <c r="S189" s="36" t="s">
        <v>130</v>
      </c>
      <c r="T189" s="36" t="s">
        <v>131</v>
      </c>
      <c r="U189" s="36" t="s">
        <v>132</v>
      </c>
      <c r="V189" s="36" t="s">
        <v>17</v>
      </c>
      <c r="W189" s="36"/>
    </row>
    <row r="190" spans="9:23">
      <c r="I190" s="126" t="s">
        <v>260</v>
      </c>
      <c r="J190" s="2" t="s">
        <v>261</v>
      </c>
      <c r="K190" s="161" t="s">
        <v>262</v>
      </c>
      <c r="L190" s="36" t="s">
        <v>263</v>
      </c>
      <c r="M190" s="36" t="s">
        <v>264</v>
      </c>
      <c r="N190" s="36" t="s">
        <v>265</v>
      </c>
      <c r="O190" s="36" t="s">
        <v>266</v>
      </c>
      <c r="P190" s="186" t="s">
        <v>267</v>
      </c>
      <c r="Q190" s="36" t="s">
        <v>268</v>
      </c>
      <c r="R190" s="36" t="s">
        <v>269</v>
      </c>
      <c r="S190" s="36" t="s">
        <v>270</v>
      </c>
      <c r="T190" s="36" t="s">
        <v>271</v>
      </c>
      <c r="U190" s="36" t="s">
        <v>272</v>
      </c>
      <c r="V190" s="36" t="s">
        <v>17</v>
      </c>
      <c r="W190" s="36"/>
    </row>
    <row r="191" spans="9:23">
      <c r="I191" s="126" t="s">
        <v>284</v>
      </c>
      <c r="J191" s="2" t="s">
        <v>285</v>
      </c>
      <c r="K191" s="161" t="s">
        <v>286</v>
      </c>
      <c r="L191" s="36" t="s">
        <v>287</v>
      </c>
      <c r="M191" s="36" t="s">
        <v>288</v>
      </c>
      <c r="N191" s="36" t="s">
        <v>289</v>
      </c>
      <c r="O191" s="36" t="s">
        <v>290</v>
      </c>
      <c r="P191" s="186" t="s">
        <v>291</v>
      </c>
      <c r="Q191" s="36" t="s">
        <v>292</v>
      </c>
      <c r="R191" s="36" t="s">
        <v>293</v>
      </c>
      <c r="S191" s="36" t="s">
        <v>294</v>
      </c>
      <c r="T191" s="36" t="s">
        <v>68</v>
      </c>
      <c r="U191" s="36" t="s">
        <v>295</v>
      </c>
      <c r="V191" s="36" t="s">
        <v>17</v>
      </c>
      <c r="W191" s="36"/>
    </row>
    <row r="192" spans="9:23">
      <c r="I192" s="126" t="s">
        <v>496</v>
      </c>
      <c r="J192" s="2" t="s">
        <v>497</v>
      </c>
      <c r="K192" s="161" t="s">
        <v>498</v>
      </c>
      <c r="L192" s="36" t="s">
        <v>499</v>
      </c>
      <c r="M192" s="36" t="s">
        <v>500</v>
      </c>
      <c r="N192" s="36" t="s">
        <v>501</v>
      </c>
      <c r="O192" s="36" t="s">
        <v>502</v>
      </c>
      <c r="P192" s="186" t="s">
        <v>503</v>
      </c>
      <c r="Q192" s="36" t="s">
        <v>504</v>
      </c>
      <c r="R192" s="36" t="s">
        <v>17</v>
      </c>
      <c r="S192" s="36" t="s">
        <v>506</v>
      </c>
      <c r="T192" s="36" t="s">
        <v>507</v>
      </c>
      <c r="U192" s="36" t="s">
        <v>508</v>
      </c>
      <c r="V192" s="36" t="s">
        <v>17</v>
      </c>
      <c r="W192" s="36"/>
    </row>
    <row r="193" spans="2:23">
      <c r="I193" s="126" t="s">
        <v>247</v>
      </c>
      <c r="J193" s="2" t="s">
        <v>248</v>
      </c>
      <c r="K193" s="161" t="s">
        <v>249</v>
      </c>
      <c r="L193" s="36" t="s">
        <v>250</v>
      </c>
      <c r="M193" s="36" t="s">
        <v>251</v>
      </c>
      <c r="N193" s="36" t="s">
        <v>252</v>
      </c>
      <c r="O193" s="36" t="s">
        <v>253</v>
      </c>
      <c r="P193" s="186" t="s">
        <v>254</v>
      </c>
      <c r="Q193" s="36" t="s">
        <v>255</v>
      </c>
      <c r="R193" s="36" t="s">
        <v>17</v>
      </c>
      <c r="S193" s="36" t="s">
        <v>257</v>
      </c>
      <c r="T193" s="36" t="s">
        <v>258</v>
      </c>
      <c r="U193" s="36" t="s">
        <v>259</v>
      </c>
      <c r="V193" s="36" t="s">
        <v>17</v>
      </c>
      <c r="W193" s="36"/>
    </row>
    <row r="194" spans="2:23">
      <c r="I194" s="126" t="s">
        <v>596</v>
      </c>
      <c r="J194" s="2" t="s">
        <v>597</v>
      </c>
      <c r="K194" s="161" t="s">
        <v>598</v>
      </c>
      <c r="L194" s="36" t="s">
        <v>17</v>
      </c>
      <c r="M194" s="36" t="s">
        <v>599</v>
      </c>
      <c r="N194" s="36" t="s">
        <v>600</v>
      </c>
      <c r="O194" s="36" t="s">
        <v>601</v>
      </c>
      <c r="P194" s="186" t="s">
        <v>602</v>
      </c>
      <c r="Q194" s="36" t="s">
        <v>603</v>
      </c>
      <c r="R194" s="36"/>
      <c r="S194" s="36" t="s">
        <v>604</v>
      </c>
      <c r="T194" s="36" t="s">
        <v>437</v>
      </c>
      <c r="U194" s="36" t="s">
        <v>605</v>
      </c>
      <c r="V194" s="36" t="s">
        <v>17</v>
      </c>
      <c r="W194" s="36"/>
    </row>
    <row r="195" spans="2:23">
      <c r="I195" s="126" t="s">
        <v>509</v>
      </c>
      <c r="J195" s="2" t="s">
        <v>510</v>
      </c>
      <c r="K195" s="161" t="s">
        <v>511</v>
      </c>
      <c r="L195" s="36" t="s">
        <v>17</v>
      </c>
      <c r="M195" s="36" t="s">
        <v>512</v>
      </c>
      <c r="N195" s="36" t="s">
        <v>513</v>
      </c>
      <c r="O195" s="36" t="s">
        <v>514</v>
      </c>
      <c r="P195" s="186" t="s">
        <v>515</v>
      </c>
      <c r="Q195" s="36" t="s">
        <v>516</v>
      </c>
      <c r="R195" s="36"/>
      <c r="S195" s="36" t="s">
        <v>517</v>
      </c>
      <c r="T195" s="36" t="s">
        <v>218</v>
      </c>
      <c r="U195" s="36" t="s">
        <v>518</v>
      </c>
      <c r="V195" s="36" t="s">
        <v>17</v>
      </c>
      <c r="W195" s="36"/>
    </row>
    <row r="196" spans="2:23">
      <c r="I196" s="126" t="s">
        <v>236</v>
      </c>
      <c r="J196" s="2" t="s">
        <v>237</v>
      </c>
      <c r="K196" s="161" t="s">
        <v>238</v>
      </c>
      <c r="L196" s="36" t="s">
        <v>17</v>
      </c>
      <c r="M196" s="36" t="s">
        <v>239</v>
      </c>
      <c r="N196" s="36" t="s">
        <v>240</v>
      </c>
      <c r="O196" s="36" t="s">
        <v>241</v>
      </c>
      <c r="P196" s="186" t="s">
        <v>242</v>
      </c>
      <c r="Q196" s="36" t="s">
        <v>243</v>
      </c>
      <c r="R196" s="36"/>
      <c r="S196" s="36" t="s">
        <v>244</v>
      </c>
      <c r="T196" s="36" t="s">
        <v>245</v>
      </c>
      <c r="U196" s="36" t="s">
        <v>246</v>
      </c>
      <c r="V196" s="36" t="s">
        <v>17</v>
      </c>
      <c r="W196" s="36"/>
    </row>
    <row r="197" spans="2:23">
      <c r="I197" s="126" t="s">
        <v>273</v>
      </c>
      <c r="J197" s="2" t="s">
        <v>274</v>
      </c>
      <c r="K197" s="161" t="s">
        <v>275</v>
      </c>
      <c r="L197" s="36" t="s">
        <v>276</v>
      </c>
      <c r="M197" s="36" t="s">
        <v>277</v>
      </c>
      <c r="N197" s="36" t="s">
        <v>278</v>
      </c>
      <c r="O197" s="36" t="s">
        <v>279</v>
      </c>
      <c r="P197" s="186" t="s">
        <v>280</v>
      </c>
      <c r="Q197" s="36" t="s">
        <v>17</v>
      </c>
      <c r="R197" s="36"/>
      <c r="S197" s="36" t="s">
        <v>281</v>
      </c>
      <c r="T197" s="36" t="s">
        <v>282</v>
      </c>
      <c r="U197" s="36" t="s">
        <v>283</v>
      </c>
      <c r="V197" s="36" t="s">
        <v>17</v>
      </c>
      <c r="W197" s="36"/>
    </row>
    <row r="198" spans="2:23">
      <c r="I198" s="126" t="s">
        <v>296</v>
      </c>
      <c r="J198" s="2" t="s">
        <v>297</v>
      </c>
      <c r="K198" s="161" t="s">
        <v>298</v>
      </c>
      <c r="L198" s="36" t="s">
        <v>299</v>
      </c>
      <c r="M198" s="36" t="s">
        <v>300</v>
      </c>
      <c r="N198" s="36" t="s">
        <v>301</v>
      </c>
      <c r="O198" s="36" t="s">
        <v>302</v>
      </c>
      <c r="P198" s="186" t="s">
        <v>303</v>
      </c>
      <c r="Q198" s="36" t="s">
        <v>17</v>
      </c>
      <c r="R198" s="36"/>
      <c r="S198" s="36" t="s">
        <v>304</v>
      </c>
      <c r="T198" s="36" t="s">
        <v>305</v>
      </c>
      <c r="U198" s="36" t="s">
        <v>306</v>
      </c>
      <c r="V198" s="36" t="s">
        <v>17</v>
      </c>
      <c r="W198" s="36"/>
    </row>
    <row r="199" spans="2:23">
      <c r="I199" s="126" t="s">
        <v>1160</v>
      </c>
      <c r="J199" s="2" t="s">
        <v>1161</v>
      </c>
      <c r="K199" s="36" t="s">
        <v>1162</v>
      </c>
      <c r="L199" s="161" t="s">
        <v>408</v>
      </c>
      <c r="M199" s="36" t="s">
        <v>396</v>
      </c>
      <c r="N199" s="36" t="s">
        <v>1163</v>
      </c>
      <c r="O199" s="36" t="s">
        <v>1164</v>
      </c>
      <c r="P199" s="36" t="s">
        <v>1165</v>
      </c>
      <c r="Q199" s="36" t="s">
        <v>17</v>
      </c>
      <c r="R199" s="36"/>
      <c r="S199" s="36" t="s">
        <v>17</v>
      </c>
      <c r="T199" s="36" t="s">
        <v>17</v>
      </c>
      <c r="U199" s="36" t="s">
        <v>1166</v>
      </c>
      <c r="V199" s="36" t="s">
        <v>17</v>
      </c>
      <c r="W199" s="36"/>
    </row>
    <row r="200" spans="2:23">
      <c r="I200" s="126" t="s">
        <v>1451</v>
      </c>
      <c r="J200" s="2" t="s">
        <v>1452</v>
      </c>
      <c r="K200" s="36" t="s">
        <v>96</v>
      </c>
      <c r="L200" s="161" t="s">
        <v>1401</v>
      </c>
      <c r="M200" s="36" t="s">
        <v>141</v>
      </c>
      <c r="N200" s="36" t="s">
        <v>1453</v>
      </c>
      <c r="O200" s="36" t="s">
        <v>1454</v>
      </c>
      <c r="P200" s="36" t="s">
        <v>1455</v>
      </c>
      <c r="Q200" s="36" t="s">
        <v>17</v>
      </c>
      <c r="R200" s="36"/>
      <c r="S200" s="36" t="s">
        <v>17</v>
      </c>
      <c r="T200" s="36" t="s">
        <v>17</v>
      </c>
      <c r="U200" s="36" t="s">
        <v>1456</v>
      </c>
      <c r="V200" s="36" t="s">
        <v>17</v>
      </c>
      <c r="W200" s="36"/>
    </row>
    <row r="201" spans="2:23">
      <c r="I201" s="126" t="s">
        <v>1175</v>
      </c>
      <c r="J201" s="2" t="s">
        <v>1176</v>
      </c>
      <c r="K201" s="36" t="s">
        <v>1177</v>
      </c>
      <c r="L201" s="161" t="s">
        <v>1178</v>
      </c>
      <c r="M201" s="36" t="s">
        <v>102</v>
      </c>
      <c r="N201" s="36" t="s">
        <v>1179</v>
      </c>
      <c r="O201" s="36" t="s">
        <v>1180</v>
      </c>
      <c r="P201" s="36" t="s">
        <v>1181</v>
      </c>
      <c r="Q201" s="36" t="s">
        <v>1101</v>
      </c>
      <c r="R201" s="36"/>
      <c r="S201" s="36" t="s">
        <v>1182</v>
      </c>
      <c r="T201" s="36" t="s">
        <v>416</v>
      </c>
      <c r="U201" s="36" t="s">
        <v>1183</v>
      </c>
      <c r="V201" s="36" t="s">
        <v>17</v>
      </c>
      <c r="W201" s="36"/>
    </row>
    <row r="202" spans="2:23">
      <c r="I202" s="126" t="s">
        <v>1281</v>
      </c>
      <c r="J202" s="2" t="s">
        <v>1282</v>
      </c>
      <c r="K202" s="36" t="s">
        <v>1283</v>
      </c>
      <c r="L202" s="161" t="s">
        <v>1091</v>
      </c>
      <c r="M202" s="36" t="s">
        <v>251</v>
      </c>
      <c r="N202" s="36" t="s">
        <v>1284</v>
      </c>
      <c r="O202" s="36" t="s">
        <v>1285</v>
      </c>
      <c r="P202" s="36" t="s">
        <v>1286</v>
      </c>
      <c r="Q202" s="36" t="s">
        <v>1287</v>
      </c>
      <c r="R202" s="36"/>
      <c r="S202" s="36" t="s">
        <v>17</v>
      </c>
      <c r="T202" s="36" t="s">
        <v>17</v>
      </c>
      <c r="U202" s="36" t="s">
        <v>1288</v>
      </c>
      <c r="V202" s="36" t="s">
        <v>17</v>
      </c>
      <c r="W202" s="36"/>
    </row>
    <row r="203" spans="2:23">
      <c r="I203" s="126" t="s">
        <v>1289</v>
      </c>
      <c r="J203" s="2" t="s">
        <v>1290</v>
      </c>
      <c r="K203" s="36" t="s">
        <v>1291</v>
      </c>
      <c r="L203" s="161" t="s">
        <v>1201</v>
      </c>
      <c r="M203" s="36" t="s">
        <v>500</v>
      </c>
      <c r="N203" s="36" t="s">
        <v>1292</v>
      </c>
      <c r="O203" s="36" t="s">
        <v>1293</v>
      </c>
      <c r="P203" s="36" t="s">
        <v>1294</v>
      </c>
      <c r="Q203" s="36" t="s">
        <v>3946</v>
      </c>
      <c r="R203" s="36"/>
      <c r="S203" s="36" t="s">
        <v>17</v>
      </c>
      <c r="T203" s="36" t="s">
        <v>17</v>
      </c>
      <c r="U203" s="36" t="s">
        <v>1295</v>
      </c>
      <c r="V203" s="36" t="s">
        <v>17</v>
      </c>
      <c r="W203" s="36"/>
    </row>
    <row r="204" spans="2:23">
      <c r="I204" s="126" t="s">
        <v>1184</v>
      </c>
      <c r="J204" s="2" t="s">
        <v>1185</v>
      </c>
      <c r="K204" s="36" t="s">
        <v>1186</v>
      </c>
      <c r="L204" s="161" t="s">
        <v>1025</v>
      </c>
      <c r="M204" s="36" t="s">
        <v>599</v>
      </c>
      <c r="N204" s="36" t="s">
        <v>1187</v>
      </c>
      <c r="O204" s="36" t="s">
        <v>1188</v>
      </c>
      <c r="P204" s="36" t="s">
        <v>1189</v>
      </c>
      <c r="Q204" s="36" t="s">
        <v>3947</v>
      </c>
      <c r="R204" s="36"/>
      <c r="S204" s="36" t="s">
        <v>17</v>
      </c>
      <c r="T204" s="36" t="s">
        <v>17</v>
      </c>
      <c r="U204" s="36" t="s">
        <v>1191</v>
      </c>
      <c r="V204" s="36" t="s">
        <v>17</v>
      </c>
      <c r="W204" s="36"/>
    </row>
    <row r="205" spans="2:23">
      <c r="I205" s="126" t="s">
        <v>1361</v>
      </c>
      <c r="J205" s="2" t="s">
        <v>1362</v>
      </c>
      <c r="K205" s="36" t="s">
        <v>1363</v>
      </c>
      <c r="L205" s="161" t="s">
        <v>1015</v>
      </c>
      <c r="M205" s="36" t="s">
        <v>512</v>
      </c>
      <c r="N205" s="36" t="s">
        <v>311</v>
      </c>
      <c r="O205" s="36" t="s">
        <v>1364</v>
      </c>
      <c r="P205" s="36" t="s">
        <v>1365</v>
      </c>
      <c r="Q205" s="36" t="s">
        <v>1200</v>
      </c>
      <c r="R205" s="36"/>
      <c r="S205" s="36" t="s">
        <v>17</v>
      </c>
      <c r="T205" s="36" t="s">
        <v>17</v>
      </c>
      <c r="U205" s="36" t="s">
        <v>1366</v>
      </c>
      <c r="V205" s="36" t="s">
        <v>17</v>
      </c>
      <c r="W205" s="36"/>
    </row>
    <row r="206" spans="2:23">
      <c r="B206" t="s">
        <v>3535</v>
      </c>
      <c r="C206" t="s">
        <v>3398</v>
      </c>
      <c r="E206" t="s">
        <v>3834</v>
      </c>
      <c r="F206" t="s">
        <v>3834</v>
      </c>
      <c r="G206" t="s">
        <v>3719</v>
      </c>
      <c r="H206" s="1" t="s">
        <v>3662</v>
      </c>
      <c r="I206" s="126" t="s">
        <v>1107</v>
      </c>
      <c r="J206" s="2" t="s">
        <v>1108</v>
      </c>
      <c r="K206" s="36" t="s">
        <v>244</v>
      </c>
      <c r="L206" s="36" t="s">
        <v>1109</v>
      </c>
      <c r="M206" s="36" t="s">
        <v>1110</v>
      </c>
      <c r="N206" s="36" t="s">
        <v>1111</v>
      </c>
      <c r="O206" s="36" t="s">
        <v>578</v>
      </c>
      <c r="P206" s="186" t="s">
        <v>1112</v>
      </c>
      <c r="Q206" s="175" t="s">
        <v>409</v>
      </c>
      <c r="R206" s="36"/>
      <c r="S206" s="36" t="s">
        <v>1113</v>
      </c>
      <c r="T206" s="36" t="s">
        <v>336</v>
      </c>
      <c r="U206" s="36" t="s">
        <v>1114</v>
      </c>
      <c r="V206" s="36" t="s">
        <v>17</v>
      </c>
      <c r="W206" s="36" t="s">
        <v>3742</v>
      </c>
    </row>
    <row r="207" spans="2:23">
      <c r="B207" t="s">
        <v>3536</v>
      </c>
      <c r="C207" t="s">
        <v>3399</v>
      </c>
      <c r="E207" t="s">
        <v>3835</v>
      </c>
      <c r="F207" t="s">
        <v>3835</v>
      </c>
      <c r="G207" t="s">
        <v>3720</v>
      </c>
      <c r="H207" s="1" t="s">
        <v>3662</v>
      </c>
      <c r="I207" s="126" t="s">
        <v>1370</v>
      </c>
      <c r="J207" s="2" t="s">
        <v>1371</v>
      </c>
      <c r="K207" s="36" t="s">
        <v>1372</v>
      </c>
      <c r="L207" s="36" t="s">
        <v>1373</v>
      </c>
      <c r="M207" s="36" t="s">
        <v>1374</v>
      </c>
      <c r="N207" s="36" t="s">
        <v>1375</v>
      </c>
      <c r="O207" s="175" t="s">
        <v>825</v>
      </c>
      <c r="P207" s="186" t="s">
        <v>1376</v>
      </c>
      <c r="Q207" s="36" t="s">
        <v>1377</v>
      </c>
      <c r="R207" s="36"/>
      <c r="S207" s="36" t="s">
        <v>1378</v>
      </c>
      <c r="T207" s="36" t="s">
        <v>304</v>
      </c>
      <c r="U207" s="36" t="s">
        <v>1379</v>
      </c>
      <c r="V207" s="36" t="s">
        <v>17</v>
      </c>
      <c r="W207" s="36" t="s">
        <v>3750</v>
      </c>
    </row>
    <row r="210" spans="2:7">
      <c r="B210" s="89" t="s">
        <v>3664</v>
      </c>
    </row>
    <row r="211" spans="2:7" ht="30">
      <c r="B211" t="s">
        <v>3659</v>
      </c>
      <c r="C211" t="s">
        <v>3349</v>
      </c>
      <c r="D211" s="182" t="s">
        <v>3803</v>
      </c>
      <c r="E211" t="s">
        <v>3836</v>
      </c>
      <c r="F211" t="s">
        <v>3836</v>
      </c>
      <c r="G211" t="s">
        <v>3721</v>
      </c>
    </row>
    <row r="214" spans="2:7">
      <c r="B214" s="180" t="s">
        <v>3531</v>
      </c>
      <c r="E214" s="92"/>
      <c r="F214" s="92"/>
      <c r="G214" s="92"/>
    </row>
    <row r="215" spans="2:7">
      <c r="B215" t="s">
        <v>3532</v>
      </c>
      <c r="C215" t="s">
        <v>3393</v>
      </c>
      <c r="D215" t="s">
        <v>3386</v>
      </c>
      <c r="E215" t="s">
        <v>3490</v>
      </c>
      <c r="F215" t="s">
        <v>3490</v>
      </c>
      <c r="G215" t="s">
        <v>3722</v>
      </c>
    </row>
    <row r="216" spans="2:7">
      <c r="B216" t="s">
        <v>3551</v>
      </c>
      <c r="C216" t="s">
        <v>3419</v>
      </c>
      <c r="E216" t="s">
        <v>4005</v>
      </c>
      <c r="F216" t="s">
        <v>3815</v>
      </c>
      <c r="G216" t="s">
        <v>3723</v>
      </c>
    </row>
    <row r="217" spans="2:7">
      <c r="B217" t="s">
        <v>3552</v>
      </c>
      <c r="C217" t="s">
        <v>3420</v>
      </c>
      <c r="E217" t="s">
        <v>4004</v>
      </c>
      <c r="F217" t="s">
        <v>3816</v>
      </c>
      <c r="G217" t="s">
        <v>3724</v>
      </c>
    </row>
    <row r="218" spans="2:7">
      <c r="B218" t="s">
        <v>3557</v>
      </c>
      <c r="C218" t="s">
        <v>994</v>
      </c>
      <c r="E218" t="s">
        <v>3817</v>
      </c>
      <c r="F218" t="s">
        <v>3817</v>
      </c>
      <c r="G218" t="s">
        <v>3817</v>
      </c>
    </row>
    <row r="219" spans="2:7">
      <c r="B219" t="s">
        <v>3572</v>
      </c>
      <c r="C219" t="s">
        <v>3363</v>
      </c>
      <c r="D219" t="s">
        <v>3362</v>
      </c>
      <c r="E219" t="s">
        <v>3725</v>
      </c>
      <c r="F219" t="s">
        <v>3725</v>
      </c>
      <c r="G219" t="s">
        <v>3725</v>
      </c>
    </row>
    <row r="220" spans="2:7">
      <c r="B220" t="s">
        <v>3573</v>
      </c>
      <c r="C220" t="s">
        <v>3364</v>
      </c>
      <c r="D220" t="s">
        <v>3362</v>
      </c>
      <c r="E220" t="s">
        <v>3726</v>
      </c>
      <c r="F220" t="s">
        <v>3726</v>
      </c>
      <c r="G220" t="s">
        <v>3726</v>
      </c>
    </row>
    <row r="221" spans="2:7">
      <c r="B221" t="s">
        <v>3574</v>
      </c>
      <c r="C221" t="s">
        <v>3365</v>
      </c>
      <c r="D221" t="s">
        <v>3362</v>
      </c>
      <c r="E221" t="s">
        <v>3727</v>
      </c>
      <c r="F221" t="s">
        <v>3727</v>
      </c>
      <c r="G221" t="s">
        <v>3727</v>
      </c>
    </row>
    <row r="222" spans="2:7">
      <c r="B222" t="s">
        <v>3575</v>
      </c>
      <c r="C222" t="s">
        <v>3366</v>
      </c>
      <c r="D222" t="s">
        <v>3362</v>
      </c>
      <c r="E222" t="s">
        <v>3818</v>
      </c>
      <c r="F222" t="s">
        <v>3818</v>
      </c>
      <c r="G222" t="s">
        <v>3818</v>
      </c>
    </row>
    <row r="223" spans="2:7">
      <c r="B223" t="s">
        <v>3576</v>
      </c>
      <c r="C223" t="s">
        <v>3367</v>
      </c>
      <c r="D223" t="s">
        <v>3362</v>
      </c>
      <c r="E223" t="s">
        <v>3819</v>
      </c>
      <c r="F223" t="s">
        <v>3819</v>
      </c>
      <c r="G223" t="s">
        <v>3819</v>
      </c>
    </row>
    <row r="224" spans="2:7">
      <c r="B224" t="s">
        <v>3577</v>
      </c>
      <c r="C224" t="s">
        <v>3368</v>
      </c>
      <c r="D224" t="s">
        <v>3362</v>
      </c>
      <c r="E224" t="s">
        <v>3728</v>
      </c>
      <c r="F224" t="s">
        <v>3728</v>
      </c>
      <c r="G224" t="s">
        <v>3728</v>
      </c>
    </row>
    <row r="225" spans="2:7">
      <c r="B225" t="s">
        <v>3578</v>
      </c>
      <c r="C225" t="s">
        <v>3369</v>
      </c>
      <c r="E225" t="s">
        <v>3720</v>
      </c>
      <c r="F225" t="s">
        <v>3720</v>
      </c>
      <c r="G225" t="s">
        <v>3729</v>
      </c>
    </row>
    <row r="226" spans="2:7">
      <c r="B226" t="s">
        <v>3579</v>
      </c>
      <c r="C226" t="s">
        <v>3370</v>
      </c>
      <c r="D226" t="s">
        <v>3362</v>
      </c>
      <c r="E226" t="s">
        <v>3730</v>
      </c>
      <c r="F226" t="s">
        <v>3730</v>
      </c>
      <c r="G226" t="s">
        <v>3730</v>
      </c>
    </row>
    <row r="227" spans="2:7">
      <c r="B227" t="s">
        <v>3580</v>
      </c>
      <c r="C227" t="s">
        <v>3371</v>
      </c>
      <c r="D227" t="s">
        <v>3362</v>
      </c>
      <c r="E227" t="s">
        <v>3731</v>
      </c>
      <c r="F227" t="s">
        <v>3731</v>
      </c>
      <c r="G227" t="s">
        <v>3731</v>
      </c>
    </row>
    <row r="228" spans="2:7">
      <c r="B228" t="s">
        <v>3657</v>
      </c>
      <c r="C228" t="s">
        <v>3347</v>
      </c>
      <c r="E228" t="s">
        <v>3685</v>
      </c>
      <c r="F228" t="s">
        <v>3685</v>
      </c>
      <c r="G228" t="s">
        <v>3732</v>
      </c>
    </row>
    <row r="229" spans="2:7">
      <c r="B229" t="s">
        <v>3611</v>
      </c>
      <c r="C229" t="s">
        <v>3443</v>
      </c>
      <c r="D229" t="s">
        <v>3820</v>
      </c>
      <c r="E229" t="s">
        <v>4017</v>
      </c>
      <c r="F229" t="s">
        <v>3821</v>
      </c>
      <c r="G229" t="s">
        <v>3805</v>
      </c>
    </row>
    <row r="230" spans="2:7">
      <c r="B230" t="s">
        <v>3612</v>
      </c>
      <c r="C230" t="s">
        <v>3444</v>
      </c>
      <c r="D230" t="s">
        <v>3822</v>
      </c>
      <c r="E230" t="s">
        <v>3823</v>
      </c>
      <c r="F230" t="s">
        <v>3823</v>
      </c>
      <c r="G230" t="s">
        <v>3804</v>
      </c>
    </row>
    <row r="231" spans="2:7">
      <c r="B231" t="s">
        <v>3613</v>
      </c>
      <c r="C231" t="s">
        <v>3445</v>
      </c>
      <c r="D231" t="s">
        <v>3824</v>
      </c>
      <c r="E231" t="s">
        <v>3825</v>
      </c>
      <c r="F231" t="s">
        <v>3825</v>
      </c>
      <c r="G231" t="s">
        <v>3808</v>
      </c>
    </row>
    <row r="232" spans="2:7">
      <c r="B232" t="s">
        <v>3614</v>
      </c>
      <c r="C232" t="s">
        <v>3446</v>
      </c>
      <c r="D232" t="s">
        <v>3826</v>
      </c>
      <c r="E232" t="s">
        <v>3827</v>
      </c>
      <c r="F232" t="s">
        <v>3827</v>
      </c>
      <c r="G232" t="s">
        <v>3809</v>
      </c>
    </row>
    <row r="233" spans="2:7">
      <c r="B233" t="s">
        <v>3615</v>
      </c>
      <c r="C233" t="s">
        <v>3447</v>
      </c>
      <c r="D233" t="s">
        <v>3828</v>
      </c>
      <c r="E233" t="s">
        <v>3829</v>
      </c>
      <c r="F233" t="s">
        <v>3829</v>
      </c>
      <c r="G233" t="s">
        <v>3806</v>
      </c>
    </row>
    <row r="234" spans="2:7">
      <c r="B234" t="s">
        <v>3616</v>
      </c>
      <c r="C234" t="s">
        <v>3448</v>
      </c>
      <c r="D234" t="s">
        <v>3830</v>
      </c>
      <c r="E234" t="s">
        <v>3831</v>
      </c>
      <c r="F234" t="s">
        <v>3831</v>
      </c>
      <c r="G234" t="s">
        <v>3807</v>
      </c>
    </row>
    <row r="235" spans="2:7">
      <c r="B235" t="s">
        <v>3617</v>
      </c>
      <c r="C235" t="s">
        <v>3449</v>
      </c>
      <c r="D235" t="s">
        <v>3832</v>
      </c>
      <c r="E235" t="s">
        <v>3833</v>
      </c>
      <c r="F235" t="s">
        <v>3833</v>
      </c>
      <c r="G235" t="s">
        <v>3810</v>
      </c>
    </row>
  </sheetData>
  <sortState xmlns:xlrd2="http://schemas.microsoft.com/office/spreadsheetml/2017/richdata2" ref="I5:X281">
    <sortCondition ref="I5"/>
  </sortState>
  <conditionalFormatting sqref="K98:M98">
    <cfRule type="expression" dxfId="11" priority="94">
      <formula>#REF!="No"</formula>
    </cfRule>
  </conditionalFormatting>
  <conditionalFormatting sqref="K104:M104">
    <cfRule type="expression" dxfId="10" priority="93">
      <formula>#REF!="No"</formula>
    </cfRule>
  </conditionalFormatting>
  <conditionalFormatting sqref="K6:U97 W6:W117 X7:Z57 N98:U98 K99:U103 N104:U104 K105:U117 K122:U137 W122:W137 Q141:Q205 O141:O206 K141:N207 P141:P207 R141:U207 W141:W207 Q207">
    <cfRule type="expression" dxfId="9" priority="249">
      <formula>#REF!="No"</formula>
    </cfRule>
  </conditionalFormatting>
  <conditionalFormatting sqref="V6:V117 V122:V137 X122:Z137 V141:V207">
    <cfRule type="expression" dxfId="8" priority="95">
      <formula>#REF!="No"</formula>
    </cfRule>
  </conditionalFormatting>
  <conditionalFormatting sqref="X58:Z61">
    <cfRule type="expression" dxfId="7" priority="72">
      <formula>#REF!="No"</formula>
    </cfRule>
  </conditionalFormatting>
  <conditionalFormatting sqref="X63:Z94">
    <cfRule type="expression" dxfId="6" priority="9">
      <formula>#REF!="No"</formula>
    </cfRule>
  </conditionalFormatting>
  <conditionalFormatting sqref="X107:Z109">
    <cfRule type="expression" dxfId="5" priority="10">
      <formula>#REF!="No"</formula>
    </cfRule>
  </conditionalFormatting>
  <conditionalFormatting sqref="X117:Z117">
    <cfRule type="expression" dxfId="4" priority="15">
      <formula>#REF!="No"</formula>
    </cfRule>
  </conditionalFormatting>
  <conditionalFormatting sqref="X62:AA62">
    <cfRule type="expression" dxfId="3" priority="71">
      <formula>#REF!="No"</formula>
    </cfRule>
  </conditionalFormatting>
  <conditionalFormatting sqref="AA38:AA39">
    <cfRule type="expression" dxfId="2" priority="2">
      <formula>#REF!="No"</formula>
    </cfRule>
  </conditionalFormatting>
  <conditionalFormatting sqref="AA63:AA67">
    <cfRule type="expression" dxfId="1" priority="1">
      <formula>#REF!="No"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94"/>
  <sheetViews>
    <sheetView workbookViewId="0">
      <selection activeCell="I173" sqref="I173"/>
    </sheetView>
  </sheetViews>
  <sheetFormatPr defaultRowHeight="15"/>
  <cols>
    <col min="6" max="6" width="18.28515625" bestFit="1" customWidth="1"/>
    <col min="9" max="9" width="27.28515625" bestFit="1" customWidth="1"/>
  </cols>
  <sheetData>
    <row r="1" spans="1:22">
      <c r="A1" s="92"/>
      <c r="B1" s="1"/>
      <c r="C1" s="1"/>
      <c r="D1" s="1"/>
      <c r="E1" s="1"/>
      <c r="F1" s="119" t="s">
        <v>0</v>
      </c>
      <c r="G1" s="120" t="s">
        <v>1</v>
      </c>
      <c r="H1" s="1"/>
      <c r="U1" s="90"/>
      <c r="V1" s="90"/>
    </row>
    <row r="2" spans="1:22" ht="15.75" thickBot="1">
      <c r="A2" s="92"/>
      <c r="B2" s="1"/>
      <c r="C2" s="1"/>
      <c r="D2" s="1"/>
      <c r="E2" s="1"/>
      <c r="F2" s="121">
        <v>17</v>
      </c>
      <c r="G2" s="122">
        <v>17</v>
      </c>
      <c r="H2" s="1"/>
      <c r="U2" s="90"/>
      <c r="V2" s="90"/>
    </row>
    <row r="3" spans="1:22" ht="15.75" thickBot="1">
      <c r="A3" s="92"/>
      <c r="B3" s="1"/>
      <c r="C3" s="1"/>
      <c r="D3" s="1"/>
      <c r="E3" s="1"/>
      <c r="F3" s="89"/>
      <c r="G3" s="1"/>
      <c r="H3" s="1"/>
      <c r="U3" s="90"/>
      <c r="V3" s="90"/>
    </row>
    <row r="4" spans="1:22">
      <c r="A4" s="91" t="s">
        <v>1541</v>
      </c>
      <c r="B4" s="1"/>
      <c r="C4" s="1"/>
      <c r="D4" s="1"/>
      <c r="E4" s="1"/>
      <c r="F4" s="123" t="s">
        <v>2</v>
      </c>
      <c r="G4" s="124" t="s">
        <v>1542</v>
      </c>
      <c r="H4" s="124" t="s">
        <v>3</v>
      </c>
      <c r="I4" s="124" t="s">
        <v>4</v>
      </c>
      <c r="J4" s="124" t="s">
        <v>5</v>
      </c>
      <c r="K4" s="124" t="s">
        <v>6</v>
      </c>
      <c r="L4" s="124" t="s">
        <v>7</v>
      </c>
      <c r="M4" s="124" t="s">
        <v>8</v>
      </c>
      <c r="N4" s="124" t="s">
        <v>9</v>
      </c>
      <c r="O4" s="124" t="s">
        <v>10</v>
      </c>
      <c r="P4" s="125" t="s">
        <v>11</v>
      </c>
      <c r="Q4" s="124" t="s">
        <v>12</v>
      </c>
      <c r="R4" s="125" t="s">
        <v>13</v>
      </c>
      <c r="S4" s="124" t="s">
        <v>14</v>
      </c>
      <c r="T4" s="125" t="s">
        <v>15</v>
      </c>
      <c r="U4" s="123" t="s">
        <v>1543</v>
      </c>
      <c r="V4" s="125" t="s">
        <v>1544</v>
      </c>
    </row>
    <row r="5" spans="1:22">
      <c r="A5" s="92">
        <v>0</v>
      </c>
      <c r="B5" s="1">
        <f t="shared" ref="B5:B10" si="0">MOD(A5,$F$2)</f>
        <v>0</v>
      </c>
      <c r="C5" s="1">
        <f t="shared" ref="C5:C10" si="1">FLOOR(A5/$G$2,1)</f>
        <v>0</v>
      </c>
      <c r="D5" s="1" t="str">
        <f>IF(MOD(A5,$F$2)=0,"A",IF(MOD(A5,$F$2)=1,"B",IF(MOD(A5,$F$2)=2,"C",IF(MOD(A5,$F$2)=3,"D",IF(MOD(A5,$F$2)=4,"E",IF(MOD(A5,$F$2)=5,"F",IF(MOD(A5,$F$2)=6,"G",IF(MOD(A5,$F$2)=7,"H",IF(MOD(A5,$F$2)=8,"J",IF(MOD(A5,$F$2)=9,"K",IF(MOD(A5,$F$2)=10,"L",IF(MOD(A5,$F$2)=11,"M",IF(MOD(A5,$F$2)=12,"N",IF(MOD(A5,$F$2)=13,"P",IF(MOD(A5,$F$2)=14,"R",IF(MOD(A5,$F$2)=15,"T",IF(MOD(A5,$F$2)=16,"U",IF(MOD(A5,$F$2)=17,"W",))))))))))))))))))</f>
        <v>A</v>
      </c>
      <c r="E5" s="1">
        <f>C5+1</f>
        <v>1</v>
      </c>
      <c r="F5" s="126" t="str">
        <f>VLOOKUP(D5,BallMap!$A$1:$X$39,MATCH(E5,BallMap!$A$1:$R$1,0),FALSE)</f>
        <v>VSS</v>
      </c>
      <c r="G5" s="127">
        <f>A5+1</f>
        <v>1</v>
      </c>
      <c r="H5" s="2" t="str">
        <f>D5&amp;E5</f>
        <v>A1</v>
      </c>
      <c r="I5" s="36" t="str">
        <f>IF(ISERROR(VLOOKUP($F5,PinMuxPub!$C$2:$Q$180,MATCH(I$4,PinMuxPub!$C$2:$Q$2,0),FALSE)),"",VLOOKUP($F5,PinMuxPub!$C$2:$Q$180,MATCH(I$4,PinMuxPub!$C$2:$Q$2,0),FALSE))</f>
        <v/>
      </c>
      <c r="J5" s="36" t="str">
        <f>IF(ISERROR(VLOOKUP($F5,PinMuxPub!$C$2:$Q$180,MATCH(J$4,PinMuxPub!$C$2:$Q$2,0),FALSE)),"",VLOOKUP($F5,PinMuxPub!$C$2:$Q$180,MATCH(J$4,PinMuxPub!$C$2:$Q$2,0),FALSE))</f>
        <v/>
      </c>
      <c r="K5" s="36" t="str">
        <f>IF(ISERROR(VLOOKUP($F5,PinMuxPub!$C$2:$Q$180,MATCH(K$4,PinMuxPub!$C$2:$Q$2,0),FALSE)),"",VLOOKUP($F5,PinMuxPub!$C$2:$Q$180,MATCH(K$4,PinMuxPub!$C$2:$Q$2,0),FALSE))</f>
        <v/>
      </c>
      <c r="L5" s="36" t="str">
        <f>IF(ISERROR(VLOOKUP($F5,PinMuxPub!$C$2:$Q$180,MATCH(L$4,PinMuxPub!$C$2:$Q$2,0),FALSE)),"",VLOOKUP($F5,PinMuxPub!$C$2:$Q$180,MATCH(L$4,PinMuxPub!$C$2:$Q$2,0),FALSE))</f>
        <v/>
      </c>
      <c r="M5" s="36" t="str">
        <f>IF(ISERROR(VLOOKUP($F5,PinMuxPub!$C$2:$Q$180,MATCH(M$4,PinMuxPub!$C$2:$Q$2,0),FALSE)),"",VLOOKUP($F5,PinMuxPub!$C$2:$Q$180,MATCH(M$4,PinMuxPub!$C$2:$Q$2,0),FALSE))</f>
        <v/>
      </c>
      <c r="N5" s="36" t="str">
        <f>IF(ISERROR(VLOOKUP($F5,PinMuxPub!$C$2:$Q$180,MATCH(N$4,PinMuxPub!$C$2:$Q$2,0),FALSE)),"",VLOOKUP($F5,PinMuxPub!$C$2:$Q$180,MATCH(N$4,PinMuxPub!$C$2:$Q$2,0),FALSE))</f>
        <v/>
      </c>
      <c r="O5" s="36" t="str">
        <f>IF(ISERROR(VLOOKUP($F5,PinMuxPub!$C$2:$Q$180,MATCH(O$4,PinMuxPub!$C$2:$Q$2,0),FALSE)),"",VLOOKUP($F5,PinMuxPub!$C$2:$Q$180,MATCH(O$4,PinMuxPub!$C$2:$Q$2,0),FALSE))</f>
        <v/>
      </c>
      <c r="P5" s="36" t="str">
        <f>IF(ISERROR(VLOOKUP($F5,PinMuxPub!$C$2:$Q$180,MATCH(P$4,PinMuxPub!$C$2:$Q$2,0),FALSE)),"",VLOOKUP($F5,PinMuxPub!$C$2:$Q$180,MATCH(P$4,PinMuxPub!$C$2:$Q$2,0),FALSE))</f>
        <v/>
      </c>
      <c r="Q5" s="36" t="str">
        <f>IF(ISERROR(VLOOKUP($F5,PinMuxPub!$C$2:$Q$180,MATCH(Q$4,PinMuxPub!$C$2:$Q$2,0),FALSE)),"",VLOOKUP($F5,PinMuxPub!$C$2:$Q$180,MATCH(Q$4,PinMuxPub!$C$2:$Q$2,0),FALSE))</f>
        <v/>
      </c>
      <c r="R5" s="36" t="str">
        <f>IF(ISERROR(VLOOKUP($F5,PinMuxPub!$C$2:$Q$180,MATCH(R$4,PinMuxPub!$C$2:$Q$2,0),FALSE)),"",VLOOKUP($F5,PinMuxPub!$C$2:$Q$180,MATCH(R$4,PinMuxPub!$C$2:$Q$2,0),FALSE))</f>
        <v/>
      </c>
      <c r="S5" s="36" t="str">
        <f>IF(ISERROR(VLOOKUP($F5,PinMuxPub!$C$2:$Q$180,MATCH(S$4,PinMuxPub!$C$2:$Q$2,0),FALSE)),"",VLOOKUP($F5,PinMuxPub!$C$2:$Q$180,MATCH(S$4,PinMuxPub!$C$2:$Q$2,0),FALSE))</f>
        <v/>
      </c>
      <c r="T5" s="36" t="str">
        <f>IF(ISERROR(VLOOKUP($F5,PinMuxPub!$C$2:$Q$180,MATCH(T$4,PinMuxPub!$C$2:$Q$2,0),FALSE)),"",VLOOKUP($F5,PinMuxPub!$C$2:$Q$180,MATCH(T$4,PinMuxPub!$C$2:$Q$2,0),FALSE))</f>
        <v/>
      </c>
      <c r="U5" s="154" t="str">
        <f>IF(ISERROR(VLOOKUP(F5,PinMuxPub!$C$3:$C$180,1,FALSE)),"No","Yes")</f>
        <v>No</v>
      </c>
      <c r="V5" s="155" t="str">
        <f>IF((IF(I5="",0,1)+IF(J5="",0,1)+IF(K5="",0,1)+IF(L5="",0,1)+IF(M5="",0,1)+IF(N5="",0,1)+IF(O5="",0,1)+IF(P5="",0,1)+IF(Q5="",0,1)+IF(R5="",0,1)+IF(S5="",0,1)+IF(T5="",0,1))&gt;1,"Yes","No")</f>
        <v>No</v>
      </c>
    </row>
    <row r="6" spans="1:22">
      <c r="A6" s="92">
        <v>1</v>
      </c>
      <c r="B6" s="1">
        <f t="shared" si="0"/>
        <v>1</v>
      </c>
      <c r="C6" s="1">
        <f t="shared" si="1"/>
        <v>0</v>
      </c>
      <c r="D6" s="1" t="str">
        <f t="shared" ref="D6:D11" si="2">IF(MOD(A6,$F$2)=0,"A",IF(MOD(A6,$F$2)=1,"B",IF(MOD(A6,$F$2)=2,"C",IF(MOD(A6,$F$2)=3,"D",IF(MOD(A6,$F$2)=4,"E",IF(MOD(A6,$F$2)=5,"F",IF(MOD(A6,$F$2)=6,"G",IF(MOD(A6,$F$2)=7,"H",IF(MOD(A6,$F$2)=8,"J",IF(MOD(A6,$F$2)=9,"K",IF(MOD(A6,$F$2)=10,"L",IF(MOD(A6,$F$2)=11,"M",IF(MOD(A6,$F$2)=12,"N",IF(MOD(A6,$F$2)=13,"P",IF(MOD(A6,$F$2)=14,"R",IF(MOD(A6,$F$2)=15,"T",IF(MOD(A6,$F$2)=16,"U",IF(MOD(A6,$F$2)=17,"W",))))))))))))))))))</f>
        <v>B</v>
      </c>
      <c r="E6" s="1">
        <f t="shared" ref="E6:E11" si="3">C6+1</f>
        <v>1</v>
      </c>
      <c r="F6" s="126" t="str">
        <f>VLOOKUP(D6,BallMap!$A$1:$X$39,MATCH(E6,BallMap!$A$1:$R$1,0),FALSE)</f>
        <v>GPIO_EMC_B1_14</v>
      </c>
      <c r="G6" s="127">
        <f t="shared" ref="G6" si="4">A6+1</f>
        <v>2</v>
      </c>
      <c r="H6" s="2" t="str">
        <f t="shared" ref="H6" si="5">D6&amp;E6</f>
        <v>B1</v>
      </c>
      <c r="I6" s="36" t="str">
        <f>IF(ISERROR(VLOOKUP($F6,PinMuxPub!$C$2:$Q$180,MATCH(I$4,PinMuxPub!$C$2:$Q$2,0),FALSE)),"",VLOOKUP($F6,PinMuxPub!$C$2:$Q$180,MATCH(I$4,PinMuxPub!$C$2:$Q$2,0),FALSE))</f>
        <v/>
      </c>
      <c r="J6" s="36" t="str">
        <f>IF(ISERROR(VLOOKUP($F6,PinMuxPub!$C$2:$Q$180,MATCH(J$4,PinMuxPub!$C$2:$Q$2,0),FALSE)),"",VLOOKUP($F6,PinMuxPub!$C$2:$Q$180,MATCH(J$4,PinMuxPub!$C$2:$Q$2,0),FALSE))</f>
        <v/>
      </c>
      <c r="K6" s="36" t="str">
        <f>IF(ISERROR(VLOOKUP($F6,PinMuxPub!$C$2:$Q$180,MATCH(K$4,PinMuxPub!$C$2:$Q$2,0),FALSE)),"",VLOOKUP($F6,PinMuxPub!$C$2:$Q$180,MATCH(K$4,PinMuxPub!$C$2:$Q$2,0),FALSE))</f>
        <v/>
      </c>
      <c r="L6" s="36" t="str">
        <f>IF(ISERROR(VLOOKUP($F6,PinMuxPub!$C$2:$Q$180,MATCH(L$4,PinMuxPub!$C$2:$Q$2,0),FALSE)),"",VLOOKUP($F6,PinMuxPub!$C$2:$Q$180,MATCH(L$4,PinMuxPub!$C$2:$Q$2,0),FALSE))</f>
        <v/>
      </c>
      <c r="M6" s="36" t="str">
        <f>IF(ISERROR(VLOOKUP($F6,PinMuxPub!$C$2:$Q$180,MATCH(M$4,PinMuxPub!$C$2:$Q$2,0),FALSE)),"",VLOOKUP($F6,PinMuxPub!$C$2:$Q$180,MATCH(M$4,PinMuxPub!$C$2:$Q$2,0),FALSE))</f>
        <v/>
      </c>
      <c r="N6" s="36" t="str">
        <f>IF(ISERROR(VLOOKUP($F6,PinMuxPub!$C$2:$Q$180,MATCH(N$4,PinMuxPub!$C$2:$Q$2,0),FALSE)),"",VLOOKUP($F6,PinMuxPub!$C$2:$Q$180,MATCH(N$4,PinMuxPub!$C$2:$Q$2,0),FALSE))</f>
        <v/>
      </c>
      <c r="O6" s="36" t="str">
        <f>IF(ISERROR(VLOOKUP($F6,PinMuxPub!$C$2:$Q$180,MATCH(O$4,PinMuxPub!$C$2:$Q$2,0),FALSE)),"",VLOOKUP($F6,PinMuxPub!$C$2:$Q$180,MATCH(O$4,PinMuxPub!$C$2:$Q$2,0),FALSE))</f>
        <v/>
      </c>
      <c r="P6" s="36" t="str">
        <f>IF(ISERROR(VLOOKUP($F6,PinMuxPub!$C$2:$Q$180,MATCH(P$4,PinMuxPub!$C$2:$Q$2,0),FALSE)),"",VLOOKUP($F6,PinMuxPub!$C$2:$Q$180,MATCH(P$4,PinMuxPub!$C$2:$Q$2,0),FALSE))</f>
        <v/>
      </c>
      <c r="Q6" s="36" t="str">
        <f>IF(ISERROR(VLOOKUP($F6,PinMuxPub!$C$2:$Q$180,MATCH(Q$4,PinMuxPub!$C$2:$Q$2,0),FALSE)),"",VLOOKUP($F6,PinMuxPub!$C$2:$Q$180,MATCH(Q$4,PinMuxPub!$C$2:$Q$2,0),FALSE))</f>
        <v/>
      </c>
      <c r="R6" s="36" t="str">
        <f>IF(ISERROR(VLOOKUP($F6,PinMuxPub!$C$2:$Q$180,MATCH(R$4,PinMuxPub!$C$2:$Q$2,0),FALSE)),"",VLOOKUP($F6,PinMuxPub!$C$2:$Q$180,MATCH(R$4,PinMuxPub!$C$2:$Q$2,0),FALSE))</f>
        <v/>
      </c>
      <c r="S6" s="36" t="str">
        <f>IF(ISERROR(VLOOKUP($F6,PinMuxPub!$C$2:$Q$180,MATCH(S$4,PinMuxPub!$C$2:$Q$2,0),FALSE)),"",VLOOKUP($F6,PinMuxPub!$C$2:$Q$180,MATCH(S$4,PinMuxPub!$C$2:$Q$2,0),FALSE))</f>
        <v/>
      </c>
      <c r="T6" s="36" t="str">
        <f>IF(ISERROR(VLOOKUP($F6,PinMuxPub!$C$2:$Q$180,MATCH(T$4,PinMuxPub!$C$2:$Q$2,0),FALSE)),"",VLOOKUP($F6,PinMuxPub!$C$2:$Q$180,MATCH(T$4,PinMuxPub!$C$2:$Q$2,0),FALSE))</f>
        <v/>
      </c>
      <c r="U6" s="154" t="str">
        <f>IF(ISERROR(VLOOKUP(F6,PinMuxPub!$C$3:$C$180,1,FALSE)),"No","Yes")</f>
        <v>No</v>
      </c>
      <c r="V6" s="155" t="str">
        <f t="shared" ref="V6:V69" si="6">IF((IF(I6="",0,1)+IF(J6="",0,1)+IF(K6="",0,1)+IF(L6="",0,1)+IF(M6="",0,1)+IF(N6="",0,1)+IF(O6="",0,1)+IF(P6="",0,1)+IF(Q6="",0,1)+IF(R6="",0,1)+IF(S6="",0,1)+IF(T6="",0,1))&gt;1,"Yes","No")</f>
        <v>No</v>
      </c>
    </row>
    <row r="7" spans="1:22">
      <c r="A7" s="92">
        <v>2</v>
      </c>
      <c r="B7" s="1">
        <f t="shared" si="0"/>
        <v>2</v>
      </c>
      <c r="C7" s="1">
        <f t="shared" si="1"/>
        <v>0</v>
      </c>
      <c r="D7" s="1" t="str">
        <f t="shared" si="2"/>
        <v>C</v>
      </c>
      <c r="E7" s="1">
        <f t="shared" si="3"/>
        <v>1</v>
      </c>
      <c r="F7" s="126" t="str">
        <f>VLOOKUP(D7,BallMap!$A$1:$X$39,MATCH(E7,BallMap!$A$1:$R$1,0),FALSE)</f>
        <v>GPIO_EMC_B1_15</v>
      </c>
      <c r="G7" s="127">
        <f t="shared" ref="G7:G12" si="7">A7+1</f>
        <v>3</v>
      </c>
      <c r="H7" s="2" t="str">
        <f t="shared" ref="H7:H12" si="8">D7&amp;E7</f>
        <v>C1</v>
      </c>
      <c r="I7" s="36" t="str">
        <f>IF(ISERROR(VLOOKUP($F7,PinMuxPub!$C$2:$Q$180,MATCH(I$4,PinMuxPub!$C$2:$Q$2,0),FALSE)),"",VLOOKUP($F7,PinMuxPub!$C$2:$Q$180,MATCH(I$4,PinMuxPub!$C$2:$Q$2,0),FALSE))</f>
        <v/>
      </c>
      <c r="J7" s="36" t="str">
        <f>IF(ISERROR(VLOOKUP($F7,PinMuxPub!$C$2:$Q$180,MATCH(J$4,PinMuxPub!$C$2:$Q$2,0),FALSE)),"",VLOOKUP($F7,PinMuxPub!$C$2:$Q$180,MATCH(J$4,PinMuxPub!$C$2:$Q$2,0),FALSE))</f>
        <v/>
      </c>
      <c r="K7" s="36" t="str">
        <f>IF(ISERROR(VLOOKUP($F7,PinMuxPub!$C$2:$Q$180,MATCH(K$4,PinMuxPub!$C$2:$Q$2,0),FALSE)),"",VLOOKUP($F7,PinMuxPub!$C$2:$Q$180,MATCH(K$4,PinMuxPub!$C$2:$Q$2,0),FALSE))</f>
        <v/>
      </c>
      <c r="L7" s="36" t="str">
        <f>IF(ISERROR(VLOOKUP($F7,PinMuxPub!$C$2:$Q$180,MATCH(L$4,PinMuxPub!$C$2:$Q$2,0),FALSE)),"",VLOOKUP($F7,PinMuxPub!$C$2:$Q$180,MATCH(L$4,PinMuxPub!$C$2:$Q$2,0),FALSE))</f>
        <v/>
      </c>
      <c r="M7" s="36" t="str">
        <f>IF(ISERROR(VLOOKUP($F7,PinMuxPub!$C$2:$Q$180,MATCH(M$4,PinMuxPub!$C$2:$Q$2,0),FALSE)),"",VLOOKUP($F7,PinMuxPub!$C$2:$Q$180,MATCH(M$4,PinMuxPub!$C$2:$Q$2,0),FALSE))</f>
        <v/>
      </c>
      <c r="N7" s="36" t="str">
        <f>IF(ISERROR(VLOOKUP($F7,PinMuxPub!$C$2:$Q$180,MATCH(N$4,PinMuxPub!$C$2:$Q$2,0),FALSE)),"",VLOOKUP($F7,PinMuxPub!$C$2:$Q$180,MATCH(N$4,PinMuxPub!$C$2:$Q$2,0),FALSE))</f>
        <v/>
      </c>
      <c r="O7" s="36" t="str">
        <f>IF(ISERROR(VLOOKUP($F7,PinMuxPub!$C$2:$Q$180,MATCH(O$4,PinMuxPub!$C$2:$Q$2,0),FALSE)),"",VLOOKUP($F7,PinMuxPub!$C$2:$Q$180,MATCH(O$4,PinMuxPub!$C$2:$Q$2,0),FALSE))</f>
        <v/>
      </c>
      <c r="P7" s="36" t="str">
        <f>IF(ISERROR(VLOOKUP($F7,PinMuxPub!$C$2:$Q$180,MATCH(P$4,PinMuxPub!$C$2:$Q$2,0),FALSE)),"",VLOOKUP($F7,PinMuxPub!$C$2:$Q$180,MATCH(P$4,PinMuxPub!$C$2:$Q$2,0),FALSE))</f>
        <v/>
      </c>
      <c r="Q7" s="36" t="str">
        <f>IF(ISERROR(VLOOKUP($F7,PinMuxPub!$C$2:$Q$180,MATCH(Q$4,PinMuxPub!$C$2:$Q$2,0),FALSE)),"",VLOOKUP($F7,PinMuxPub!$C$2:$Q$180,MATCH(Q$4,PinMuxPub!$C$2:$Q$2,0),FALSE))</f>
        <v/>
      </c>
      <c r="R7" s="36" t="str">
        <f>IF(ISERROR(VLOOKUP($F7,PinMuxPub!$C$2:$Q$180,MATCH(R$4,PinMuxPub!$C$2:$Q$2,0),FALSE)),"",VLOOKUP($F7,PinMuxPub!$C$2:$Q$180,MATCH(R$4,PinMuxPub!$C$2:$Q$2,0),FALSE))</f>
        <v/>
      </c>
      <c r="S7" s="36" t="str">
        <f>IF(ISERROR(VLOOKUP($F7,PinMuxPub!$C$2:$Q$180,MATCH(S$4,PinMuxPub!$C$2:$Q$2,0),FALSE)),"",VLOOKUP($F7,PinMuxPub!$C$2:$Q$180,MATCH(S$4,PinMuxPub!$C$2:$Q$2,0),FALSE))</f>
        <v/>
      </c>
      <c r="T7" s="36" t="str">
        <f>IF(ISERROR(VLOOKUP($F7,PinMuxPub!$C$2:$Q$180,MATCH(T$4,PinMuxPub!$C$2:$Q$2,0),FALSE)),"",VLOOKUP($F7,PinMuxPub!$C$2:$Q$180,MATCH(T$4,PinMuxPub!$C$2:$Q$2,0),FALSE))</f>
        <v/>
      </c>
      <c r="U7" s="154" t="str">
        <f>IF(ISERROR(VLOOKUP(F7,PinMuxPub!$C$3:$C$180,1,FALSE)),"No","Yes")</f>
        <v>No</v>
      </c>
      <c r="V7" s="155" t="str">
        <f t="shared" si="6"/>
        <v>No</v>
      </c>
    </row>
    <row r="8" spans="1:22">
      <c r="A8" s="92">
        <v>3</v>
      </c>
      <c r="B8" s="1">
        <f t="shared" si="0"/>
        <v>3</v>
      </c>
      <c r="C8" s="1">
        <f t="shared" si="1"/>
        <v>0</v>
      </c>
      <c r="D8" s="1" t="str">
        <f t="shared" si="2"/>
        <v>D</v>
      </c>
      <c r="E8" s="1">
        <f t="shared" si="3"/>
        <v>1</v>
      </c>
      <c r="F8" s="126" t="str">
        <f>VLOOKUP(D8,BallMap!$A$1:$X$39,MATCH(E8,BallMap!$A$1:$R$1,0),FALSE)</f>
        <v>GPIO_EMC_B1_32</v>
      </c>
      <c r="G8" s="127">
        <f t="shared" si="7"/>
        <v>4</v>
      </c>
      <c r="H8" s="2" t="str">
        <f t="shared" si="8"/>
        <v>D1</v>
      </c>
      <c r="I8" s="36" t="str">
        <f>IF(ISERROR(VLOOKUP($F8,PinMuxPub!$C$2:$Q$180,MATCH(I$4,PinMuxPub!$C$2:$Q$2,0),FALSE)),"",VLOOKUP($F8,PinMuxPub!$C$2:$Q$180,MATCH(I$4,PinMuxPub!$C$2:$Q$2,0),FALSE))</f>
        <v/>
      </c>
      <c r="J8" s="36" t="str">
        <f>IF(ISERROR(VLOOKUP($F8,PinMuxPub!$C$2:$Q$180,MATCH(J$4,PinMuxPub!$C$2:$Q$2,0),FALSE)),"",VLOOKUP($F8,PinMuxPub!$C$2:$Q$180,MATCH(J$4,PinMuxPub!$C$2:$Q$2,0),FALSE))</f>
        <v/>
      </c>
      <c r="K8" s="36" t="str">
        <f>IF(ISERROR(VLOOKUP($F8,PinMuxPub!$C$2:$Q$180,MATCH(K$4,PinMuxPub!$C$2:$Q$2,0),FALSE)),"",VLOOKUP($F8,PinMuxPub!$C$2:$Q$180,MATCH(K$4,PinMuxPub!$C$2:$Q$2,0),FALSE))</f>
        <v/>
      </c>
      <c r="L8" s="36" t="str">
        <f>IF(ISERROR(VLOOKUP($F8,PinMuxPub!$C$2:$Q$180,MATCH(L$4,PinMuxPub!$C$2:$Q$2,0),FALSE)),"",VLOOKUP($F8,PinMuxPub!$C$2:$Q$180,MATCH(L$4,PinMuxPub!$C$2:$Q$2,0),FALSE))</f>
        <v/>
      </c>
      <c r="M8" s="36" t="str">
        <f>IF(ISERROR(VLOOKUP($F8,PinMuxPub!$C$2:$Q$180,MATCH(M$4,PinMuxPub!$C$2:$Q$2,0),FALSE)),"",VLOOKUP($F8,PinMuxPub!$C$2:$Q$180,MATCH(M$4,PinMuxPub!$C$2:$Q$2,0),FALSE))</f>
        <v/>
      </c>
      <c r="N8" s="36" t="str">
        <f>IF(ISERROR(VLOOKUP($F8,PinMuxPub!$C$2:$Q$180,MATCH(N$4,PinMuxPub!$C$2:$Q$2,0),FALSE)),"",VLOOKUP($F8,PinMuxPub!$C$2:$Q$180,MATCH(N$4,PinMuxPub!$C$2:$Q$2,0),FALSE))</f>
        <v/>
      </c>
      <c r="O8" s="36" t="str">
        <f>IF(ISERROR(VLOOKUP($F8,PinMuxPub!$C$2:$Q$180,MATCH(O$4,PinMuxPub!$C$2:$Q$2,0),FALSE)),"",VLOOKUP($F8,PinMuxPub!$C$2:$Q$180,MATCH(O$4,PinMuxPub!$C$2:$Q$2,0),FALSE))</f>
        <v/>
      </c>
      <c r="P8" s="36" t="str">
        <f>IF(ISERROR(VLOOKUP($F8,PinMuxPub!$C$2:$Q$180,MATCH(P$4,PinMuxPub!$C$2:$Q$2,0),FALSE)),"",VLOOKUP($F8,PinMuxPub!$C$2:$Q$180,MATCH(P$4,PinMuxPub!$C$2:$Q$2,0),FALSE))</f>
        <v/>
      </c>
      <c r="Q8" s="36" t="str">
        <f>IF(ISERROR(VLOOKUP($F8,PinMuxPub!$C$2:$Q$180,MATCH(Q$4,PinMuxPub!$C$2:$Q$2,0),FALSE)),"",VLOOKUP($F8,PinMuxPub!$C$2:$Q$180,MATCH(Q$4,PinMuxPub!$C$2:$Q$2,0),FALSE))</f>
        <v/>
      </c>
      <c r="R8" s="36" t="str">
        <f>IF(ISERROR(VLOOKUP($F8,PinMuxPub!$C$2:$Q$180,MATCH(R$4,PinMuxPub!$C$2:$Q$2,0),FALSE)),"",VLOOKUP($F8,PinMuxPub!$C$2:$Q$180,MATCH(R$4,PinMuxPub!$C$2:$Q$2,0),FALSE))</f>
        <v/>
      </c>
      <c r="S8" s="36" t="str">
        <f>IF(ISERROR(VLOOKUP($F8,PinMuxPub!$C$2:$Q$180,MATCH(S$4,PinMuxPub!$C$2:$Q$2,0),FALSE)),"",VLOOKUP($F8,PinMuxPub!$C$2:$Q$180,MATCH(S$4,PinMuxPub!$C$2:$Q$2,0),FALSE))</f>
        <v/>
      </c>
      <c r="T8" s="36" t="str">
        <f>IF(ISERROR(VLOOKUP($F8,PinMuxPub!$C$2:$Q$180,MATCH(T$4,PinMuxPub!$C$2:$Q$2,0),FALSE)),"",VLOOKUP($F8,PinMuxPub!$C$2:$Q$180,MATCH(T$4,PinMuxPub!$C$2:$Q$2,0),FALSE))</f>
        <v/>
      </c>
      <c r="U8" s="154" t="str">
        <f>IF(ISERROR(VLOOKUP(F8,PinMuxPub!$C$3:$C$180,1,FALSE)),"No","Yes")</f>
        <v>No</v>
      </c>
      <c r="V8" s="155" t="str">
        <f t="shared" si="6"/>
        <v>No</v>
      </c>
    </row>
    <row r="9" spans="1:22">
      <c r="A9" s="92">
        <v>4</v>
      </c>
      <c r="B9" s="1">
        <f t="shared" si="0"/>
        <v>4</v>
      </c>
      <c r="C9" s="1">
        <f t="shared" si="1"/>
        <v>0</v>
      </c>
      <c r="D9" s="1" t="str">
        <f t="shared" si="2"/>
        <v>E</v>
      </c>
      <c r="E9" s="1">
        <f t="shared" si="3"/>
        <v>1</v>
      </c>
      <c r="F9" s="126" t="str">
        <f>VLOOKUP(D9,BallMap!$A$1:$X$39,MATCH(E9,BallMap!$A$1:$R$1,0),FALSE)</f>
        <v>GPIO_EMC_B1_34</v>
      </c>
      <c r="G9" s="127">
        <f t="shared" si="7"/>
        <v>5</v>
      </c>
      <c r="H9" s="2" t="str">
        <f t="shared" si="8"/>
        <v>E1</v>
      </c>
      <c r="I9" s="36" t="str">
        <f>IF(ISERROR(VLOOKUP($F9,PinMuxPub!$C$2:$Q$180,MATCH(I$4,PinMuxPub!$C$2:$Q$2,0),FALSE)),"",VLOOKUP($F9,PinMuxPub!$C$2:$Q$180,MATCH(I$4,PinMuxPub!$C$2:$Q$2,0),FALSE))</f>
        <v/>
      </c>
      <c r="J9" s="36" t="str">
        <f>IF(ISERROR(VLOOKUP($F9,PinMuxPub!$C$2:$Q$180,MATCH(J$4,PinMuxPub!$C$2:$Q$2,0),FALSE)),"",VLOOKUP($F9,PinMuxPub!$C$2:$Q$180,MATCH(J$4,PinMuxPub!$C$2:$Q$2,0),FALSE))</f>
        <v/>
      </c>
      <c r="K9" s="36" t="str">
        <f>IF(ISERROR(VLOOKUP($F9,PinMuxPub!$C$2:$Q$180,MATCH(K$4,PinMuxPub!$C$2:$Q$2,0),FALSE)),"",VLOOKUP($F9,PinMuxPub!$C$2:$Q$180,MATCH(K$4,PinMuxPub!$C$2:$Q$2,0),FALSE))</f>
        <v/>
      </c>
      <c r="L9" s="36" t="str">
        <f>IF(ISERROR(VLOOKUP($F9,PinMuxPub!$C$2:$Q$180,MATCH(L$4,PinMuxPub!$C$2:$Q$2,0),FALSE)),"",VLOOKUP($F9,PinMuxPub!$C$2:$Q$180,MATCH(L$4,PinMuxPub!$C$2:$Q$2,0),FALSE))</f>
        <v/>
      </c>
      <c r="M9" s="36" t="str">
        <f>IF(ISERROR(VLOOKUP($F9,PinMuxPub!$C$2:$Q$180,MATCH(M$4,PinMuxPub!$C$2:$Q$2,0),FALSE)),"",VLOOKUP($F9,PinMuxPub!$C$2:$Q$180,MATCH(M$4,PinMuxPub!$C$2:$Q$2,0),FALSE))</f>
        <v/>
      </c>
      <c r="N9" s="36" t="str">
        <f>IF(ISERROR(VLOOKUP($F9,PinMuxPub!$C$2:$Q$180,MATCH(N$4,PinMuxPub!$C$2:$Q$2,0),FALSE)),"",VLOOKUP($F9,PinMuxPub!$C$2:$Q$180,MATCH(N$4,PinMuxPub!$C$2:$Q$2,0),FALSE))</f>
        <v/>
      </c>
      <c r="O9" s="36" t="str">
        <f>IF(ISERROR(VLOOKUP($F9,PinMuxPub!$C$2:$Q$180,MATCH(O$4,PinMuxPub!$C$2:$Q$2,0),FALSE)),"",VLOOKUP($F9,PinMuxPub!$C$2:$Q$180,MATCH(O$4,PinMuxPub!$C$2:$Q$2,0),FALSE))</f>
        <v/>
      </c>
      <c r="P9" s="36" t="str">
        <f>IF(ISERROR(VLOOKUP($F9,PinMuxPub!$C$2:$Q$180,MATCH(P$4,PinMuxPub!$C$2:$Q$2,0),FALSE)),"",VLOOKUP($F9,PinMuxPub!$C$2:$Q$180,MATCH(P$4,PinMuxPub!$C$2:$Q$2,0),FALSE))</f>
        <v/>
      </c>
      <c r="Q9" s="36" t="str">
        <f>IF(ISERROR(VLOOKUP($F9,PinMuxPub!$C$2:$Q$180,MATCH(Q$4,PinMuxPub!$C$2:$Q$2,0),FALSE)),"",VLOOKUP($F9,PinMuxPub!$C$2:$Q$180,MATCH(Q$4,PinMuxPub!$C$2:$Q$2,0),FALSE))</f>
        <v/>
      </c>
      <c r="R9" s="36" t="str">
        <f>IF(ISERROR(VLOOKUP($F9,PinMuxPub!$C$2:$Q$180,MATCH(R$4,PinMuxPub!$C$2:$Q$2,0),FALSE)),"",VLOOKUP($F9,PinMuxPub!$C$2:$Q$180,MATCH(R$4,PinMuxPub!$C$2:$Q$2,0),FALSE))</f>
        <v/>
      </c>
      <c r="S9" s="36" t="str">
        <f>IF(ISERROR(VLOOKUP($F9,PinMuxPub!$C$2:$Q$180,MATCH(S$4,PinMuxPub!$C$2:$Q$2,0),FALSE)),"",VLOOKUP($F9,PinMuxPub!$C$2:$Q$180,MATCH(S$4,PinMuxPub!$C$2:$Q$2,0),FALSE))</f>
        <v/>
      </c>
      <c r="T9" s="36" t="str">
        <f>IF(ISERROR(VLOOKUP($F9,PinMuxPub!$C$2:$Q$180,MATCH(T$4,PinMuxPub!$C$2:$Q$2,0),FALSE)),"",VLOOKUP($F9,PinMuxPub!$C$2:$Q$180,MATCH(T$4,PinMuxPub!$C$2:$Q$2,0),FALSE))</f>
        <v/>
      </c>
      <c r="U9" s="154" t="str">
        <f>IF(ISERROR(VLOOKUP(F9,PinMuxPub!$C$3:$C$180,1,FALSE)),"No","Yes")</f>
        <v>No</v>
      </c>
      <c r="V9" s="155" t="str">
        <f t="shared" si="6"/>
        <v>No</v>
      </c>
    </row>
    <row r="10" spans="1:22">
      <c r="A10" s="92">
        <v>5</v>
      </c>
      <c r="B10" s="1">
        <f t="shared" si="0"/>
        <v>5</v>
      </c>
      <c r="C10" s="1">
        <f t="shared" si="1"/>
        <v>0</v>
      </c>
      <c r="D10" s="1" t="str">
        <f t="shared" si="2"/>
        <v>F</v>
      </c>
      <c r="E10" s="1">
        <f t="shared" si="3"/>
        <v>1</v>
      </c>
      <c r="F10" s="126" t="str">
        <f>VLOOKUP(D10,BallMap!$A$1:$X$39,MATCH(E10,BallMap!$A$1:$R$1,0),FALSE)</f>
        <v>GPIO_EMC_B1_35</v>
      </c>
      <c r="G10" s="127">
        <f t="shared" si="7"/>
        <v>6</v>
      </c>
      <c r="H10" s="2" t="str">
        <f t="shared" si="8"/>
        <v>F1</v>
      </c>
      <c r="I10" s="36" t="str">
        <f>IF(ISERROR(VLOOKUP($F10,PinMuxPub!$C$2:$Q$180,MATCH(I$4,PinMuxPub!$C$2:$Q$2,0),FALSE)),"",VLOOKUP($F10,PinMuxPub!$C$2:$Q$180,MATCH(I$4,PinMuxPub!$C$2:$Q$2,0),FALSE))</f>
        <v/>
      </c>
      <c r="J10" s="36" t="str">
        <f>IF(ISERROR(VLOOKUP($F10,PinMuxPub!$C$2:$Q$180,MATCH(J$4,PinMuxPub!$C$2:$Q$2,0),FALSE)),"",VLOOKUP($F10,PinMuxPub!$C$2:$Q$180,MATCH(J$4,PinMuxPub!$C$2:$Q$2,0),FALSE))</f>
        <v/>
      </c>
      <c r="K10" s="36" t="str">
        <f>IF(ISERROR(VLOOKUP($F10,PinMuxPub!$C$2:$Q$180,MATCH(K$4,PinMuxPub!$C$2:$Q$2,0),FALSE)),"",VLOOKUP($F10,PinMuxPub!$C$2:$Q$180,MATCH(K$4,PinMuxPub!$C$2:$Q$2,0),FALSE))</f>
        <v/>
      </c>
      <c r="L10" s="36" t="str">
        <f>IF(ISERROR(VLOOKUP($F10,PinMuxPub!$C$2:$Q$180,MATCH(L$4,PinMuxPub!$C$2:$Q$2,0),FALSE)),"",VLOOKUP($F10,PinMuxPub!$C$2:$Q$180,MATCH(L$4,PinMuxPub!$C$2:$Q$2,0),FALSE))</f>
        <v/>
      </c>
      <c r="M10" s="36" t="str">
        <f>IF(ISERROR(VLOOKUP($F10,PinMuxPub!$C$2:$Q$180,MATCH(M$4,PinMuxPub!$C$2:$Q$2,0),FALSE)),"",VLOOKUP($F10,PinMuxPub!$C$2:$Q$180,MATCH(M$4,PinMuxPub!$C$2:$Q$2,0),FALSE))</f>
        <v/>
      </c>
      <c r="N10" s="36" t="str">
        <f>IF(ISERROR(VLOOKUP($F10,PinMuxPub!$C$2:$Q$180,MATCH(N$4,PinMuxPub!$C$2:$Q$2,0),FALSE)),"",VLOOKUP($F10,PinMuxPub!$C$2:$Q$180,MATCH(N$4,PinMuxPub!$C$2:$Q$2,0),FALSE))</f>
        <v/>
      </c>
      <c r="O10" s="36" t="str">
        <f>IF(ISERROR(VLOOKUP($F10,PinMuxPub!$C$2:$Q$180,MATCH(O$4,PinMuxPub!$C$2:$Q$2,0),FALSE)),"",VLOOKUP($F10,PinMuxPub!$C$2:$Q$180,MATCH(O$4,PinMuxPub!$C$2:$Q$2,0),FALSE))</f>
        <v/>
      </c>
      <c r="P10" s="36" t="str">
        <f>IF(ISERROR(VLOOKUP($F10,PinMuxPub!$C$2:$Q$180,MATCH(P$4,PinMuxPub!$C$2:$Q$2,0),FALSE)),"",VLOOKUP($F10,PinMuxPub!$C$2:$Q$180,MATCH(P$4,PinMuxPub!$C$2:$Q$2,0),FALSE))</f>
        <v/>
      </c>
      <c r="Q10" s="36" t="str">
        <f>IF(ISERROR(VLOOKUP($F10,PinMuxPub!$C$2:$Q$180,MATCH(Q$4,PinMuxPub!$C$2:$Q$2,0),FALSE)),"",VLOOKUP($F10,PinMuxPub!$C$2:$Q$180,MATCH(Q$4,PinMuxPub!$C$2:$Q$2,0),FALSE))</f>
        <v/>
      </c>
      <c r="R10" s="36" t="str">
        <f>IF(ISERROR(VLOOKUP($F10,PinMuxPub!$C$2:$Q$180,MATCH(R$4,PinMuxPub!$C$2:$Q$2,0),FALSE)),"",VLOOKUP($F10,PinMuxPub!$C$2:$Q$180,MATCH(R$4,PinMuxPub!$C$2:$Q$2,0),FALSE))</f>
        <v/>
      </c>
      <c r="S10" s="36" t="str">
        <f>IF(ISERROR(VLOOKUP($F10,PinMuxPub!$C$2:$Q$180,MATCH(S$4,PinMuxPub!$C$2:$Q$2,0),FALSE)),"",VLOOKUP($F10,PinMuxPub!$C$2:$Q$180,MATCH(S$4,PinMuxPub!$C$2:$Q$2,0),FALSE))</f>
        <v/>
      </c>
      <c r="T10" s="36" t="str">
        <f>IF(ISERROR(VLOOKUP($F10,PinMuxPub!$C$2:$Q$180,MATCH(T$4,PinMuxPub!$C$2:$Q$2,0),FALSE)),"",VLOOKUP($F10,PinMuxPub!$C$2:$Q$180,MATCH(T$4,PinMuxPub!$C$2:$Q$2,0),FALSE))</f>
        <v/>
      </c>
      <c r="U10" s="154" t="str">
        <f>IF(ISERROR(VLOOKUP(F10,PinMuxPub!$C$3:$C$180,1,FALSE)),"No","Yes")</f>
        <v>No</v>
      </c>
      <c r="V10" s="155" t="str">
        <f t="shared" si="6"/>
        <v>No</v>
      </c>
    </row>
    <row r="11" spans="1:22">
      <c r="A11" s="92">
        <v>6</v>
      </c>
      <c r="B11" s="1">
        <f t="shared" ref="B11:B74" si="9">MOD(A11,$F$2)</f>
        <v>6</v>
      </c>
      <c r="C11" s="1">
        <f t="shared" ref="C11:C74" si="10">FLOOR(A11/$G$2,1)</f>
        <v>0</v>
      </c>
      <c r="D11" s="1" t="str">
        <f t="shared" si="2"/>
        <v>G</v>
      </c>
      <c r="E11" s="1">
        <f t="shared" si="3"/>
        <v>1</v>
      </c>
      <c r="F11" s="126" t="str">
        <f>VLOOKUP(D11,BallMap!$A$1:$X$39,MATCH(E11,BallMap!$A$1:$R$1,0),FALSE)</f>
        <v>GPIO_EMC_B1_36</v>
      </c>
      <c r="G11" s="127">
        <f t="shared" si="7"/>
        <v>7</v>
      </c>
      <c r="H11" s="2" t="str">
        <f t="shared" si="8"/>
        <v>G1</v>
      </c>
      <c r="I11" s="36" t="str">
        <f>IF(ISERROR(VLOOKUP($F11,PinMuxPub!$C$2:$Q$180,MATCH(I$4,PinMuxPub!$C$2:$Q$2,0),FALSE)),"",VLOOKUP($F11,PinMuxPub!$C$2:$Q$180,MATCH(I$4,PinMuxPub!$C$2:$Q$2,0),FALSE))</f>
        <v/>
      </c>
      <c r="J11" s="36" t="str">
        <f>IF(ISERROR(VLOOKUP($F11,PinMuxPub!$C$2:$Q$180,MATCH(J$4,PinMuxPub!$C$2:$Q$2,0),FALSE)),"",VLOOKUP($F11,PinMuxPub!$C$2:$Q$180,MATCH(J$4,PinMuxPub!$C$2:$Q$2,0),FALSE))</f>
        <v/>
      </c>
      <c r="K11" s="36" t="str">
        <f>IF(ISERROR(VLOOKUP($F11,PinMuxPub!$C$2:$Q$180,MATCH(K$4,PinMuxPub!$C$2:$Q$2,0),FALSE)),"",VLOOKUP($F11,PinMuxPub!$C$2:$Q$180,MATCH(K$4,PinMuxPub!$C$2:$Q$2,0),FALSE))</f>
        <v/>
      </c>
      <c r="L11" s="36" t="str">
        <f>IF(ISERROR(VLOOKUP($F11,PinMuxPub!$C$2:$Q$180,MATCH(L$4,PinMuxPub!$C$2:$Q$2,0),FALSE)),"",VLOOKUP($F11,PinMuxPub!$C$2:$Q$180,MATCH(L$4,PinMuxPub!$C$2:$Q$2,0),FALSE))</f>
        <v/>
      </c>
      <c r="M11" s="36" t="str">
        <f>IF(ISERROR(VLOOKUP($F11,PinMuxPub!$C$2:$Q$180,MATCH(M$4,PinMuxPub!$C$2:$Q$2,0),FALSE)),"",VLOOKUP($F11,PinMuxPub!$C$2:$Q$180,MATCH(M$4,PinMuxPub!$C$2:$Q$2,0),FALSE))</f>
        <v/>
      </c>
      <c r="N11" s="36" t="str">
        <f>IF(ISERROR(VLOOKUP($F11,PinMuxPub!$C$2:$Q$180,MATCH(N$4,PinMuxPub!$C$2:$Q$2,0),FALSE)),"",VLOOKUP($F11,PinMuxPub!$C$2:$Q$180,MATCH(N$4,PinMuxPub!$C$2:$Q$2,0),FALSE))</f>
        <v/>
      </c>
      <c r="O11" s="36" t="str">
        <f>IF(ISERROR(VLOOKUP($F11,PinMuxPub!$C$2:$Q$180,MATCH(O$4,PinMuxPub!$C$2:$Q$2,0),FALSE)),"",VLOOKUP($F11,PinMuxPub!$C$2:$Q$180,MATCH(O$4,PinMuxPub!$C$2:$Q$2,0),FALSE))</f>
        <v/>
      </c>
      <c r="P11" s="36" t="str">
        <f>IF(ISERROR(VLOOKUP($F11,PinMuxPub!$C$2:$Q$180,MATCH(P$4,PinMuxPub!$C$2:$Q$2,0),FALSE)),"",VLOOKUP($F11,PinMuxPub!$C$2:$Q$180,MATCH(P$4,PinMuxPub!$C$2:$Q$2,0),FALSE))</f>
        <v/>
      </c>
      <c r="Q11" s="36" t="str">
        <f>IF(ISERROR(VLOOKUP($F11,PinMuxPub!$C$2:$Q$180,MATCH(Q$4,PinMuxPub!$C$2:$Q$2,0),FALSE)),"",VLOOKUP($F11,PinMuxPub!$C$2:$Q$180,MATCH(Q$4,PinMuxPub!$C$2:$Q$2,0),FALSE))</f>
        <v/>
      </c>
      <c r="R11" s="36" t="str">
        <f>IF(ISERROR(VLOOKUP($F11,PinMuxPub!$C$2:$Q$180,MATCH(R$4,PinMuxPub!$C$2:$Q$2,0),FALSE)),"",VLOOKUP($F11,PinMuxPub!$C$2:$Q$180,MATCH(R$4,PinMuxPub!$C$2:$Q$2,0),FALSE))</f>
        <v/>
      </c>
      <c r="S11" s="36" t="str">
        <f>IF(ISERROR(VLOOKUP($F11,PinMuxPub!$C$2:$Q$180,MATCH(S$4,PinMuxPub!$C$2:$Q$2,0),FALSE)),"",VLOOKUP($F11,PinMuxPub!$C$2:$Q$180,MATCH(S$4,PinMuxPub!$C$2:$Q$2,0),FALSE))</f>
        <v/>
      </c>
      <c r="T11" s="36" t="str">
        <f>IF(ISERROR(VLOOKUP($F11,PinMuxPub!$C$2:$Q$180,MATCH(T$4,PinMuxPub!$C$2:$Q$2,0),FALSE)),"",VLOOKUP($F11,PinMuxPub!$C$2:$Q$180,MATCH(T$4,PinMuxPub!$C$2:$Q$2,0),FALSE))</f>
        <v/>
      </c>
      <c r="U11" s="154" t="str">
        <f>IF(ISERROR(VLOOKUP(F11,PinMuxPub!$C$3:$C$180,1,FALSE)),"No","Yes")</f>
        <v>No</v>
      </c>
      <c r="V11" s="155" t="str">
        <f t="shared" si="6"/>
        <v>No</v>
      </c>
    </row>
    <row r="12" spans="1:22">
      <c r="A12" s="92">
        <v>7</v>
      </c>
      <c r="B12" s="1">
        <f t="shared" si="9"/>
        <v>7</v>
      </c>
      <c r="C12" s="1">
        <f t="shared" si="10"/>
        <v>0</v>
      </c>
      <c r="D12" s="1" t="str">
        <f t="shared" ref="D12:D75" si="11">IF(MOD(A12,$F$2)=0,"A",IF(MOD(A12,$F$2)=1,"B",IF(MOD(A12,$F$2)=2,"C",IF(MOD(A12,$F$2)=3,"D",IF(MOD(A12,$F$2)=4,"E",IF(MOD(A12,$F$2)=5,"F",IF(MOD(A12,$F$2)=6,"G",IF(MOD(A12,$F$2)=7,"H",IF(MOD(A12,$F$2)=8,"J",IF(MOD(A12,$F$2)=9,"K",IF(MOD(A12,$F$2)=10,"L",IF(MOD(A12,$F$2)=11,"M",IF(MOD(A12,$F$2)=12,"N",IF(MOD(A12,$F$2)=13,"P",IF(MOD(A12,$F$2)=14,"R",IF(MOD(A12,$F$2)=15,"T",IF(MOD(A12,$F$2)=16,"U",IF(MOD(A12,$F$2)=17,"W",))))))))))))))))))</f>
        <v>H</v>
      </c>
      <c r="E12" s="1">
        <f t="shared" ref="E12:E75" si="12">C12+1</f>
        <v>1</v>
      </c>
      <c r="F12" s="126" t="str">
        <f>VLOOKUP(D12,BallMap!$A$1:$X$39,MATCH(E12,BallMap!$A$1:$R$1,0),FALSE)</f>
        <v>GPIO_EMC_B1_37</v>
      </c>
      <c r="G12" s="127">
        <f t="shared" si="7"/>
        <v>8</v>
      </c>
      <c r="H12" s="2" t="str">
        <f t="shared" si="8"/>
        <v>H1</v>
      </c>
      <c r="I12" s="36" t="str">
        <f>IF(ISERROR(VLOOKUP($F12,PinMuxPub!$C$2:$Q$180,MATCH(I$4,PinMuxPub!$C$2:$Q$2,0),FALSE)),"",VLOOKUP($F12,PinMuxPub!$C$2:$Q$180,MATCH(I$4,PinMuxPub!$C$2:$Q$2,0),FALSE))</f>
        <v/>
      </c>
      <c r="J12" s="36" t="str">
        <f>IF(ISERROR(VLOOKUP($F12,PinMuxPub!$C$2:$Q$180,MATCH(J$4,PinMuxPub!$C$2:$Q$2,0),FALSE)),"",VLOOKUP($F12,PinMuxPub!$C$2:$Q$180,MATCH(J$4,PinMuxPub!$C$2:$Q$2,0),FALSE))</f>
        <v/>
      </c>
      <c r="K12" s="36" t="str">
        <f>IF(ISERROR(VLOOKUP($F12,PinMuxPub!$C$2:$Q$180,MATCH(K$4,PinMuxPub!$C$2:$Q$2,0),FALSE)),"",VLOOKUP($F12,PinMuxPub!$C$2:$Q$180,MATCH(K$4,PinMuxPub!$C$2:$Q$2,0),FALSE))</f>
        <v/>
      </c>
      <c r="L12" s="36" t="str">
        <f>IF(ISERROR(VLOOKUP($F12,PinMuxPub!$C$2:$Q$180,MATCH(L$4,PinMuxPub!$C$2:$Q$2,0),FALSE)),"",VLOOKUP($F12,PinMuxPub!$C$2:$Q$180,MATCH(L$4,PinMuxPub!$C$2:$Q$2,0),FALSE))</f>
        <v/>
      </c>
      <c r="M12" s="36" t="str">
        <f>IF(ISERROR(VLOOKUP($F12,PinMuxPub!$C$2:$Q$180,MATCH(M$4,PinMuxPub!$C$2:$Q$2,0),FALSE)),"",VLOOKUP($F12,PinMuxPub!$C$2:$Q$180,MATCH(M$4,PinMuxPub!$C$2:$Q$2,0),FALSE))</f>
        <v/>
      </c>
      <c r="N12" s="36" t="str">
        <f>IF(ISERROR(VLOOKUP($F12,PinMuxPub!$C$2:$Q$180,MATCH(N$4,PinMuxPub!$C$2:$Q$2,0),FALSE)),"",VLOOKUP($F12,PinMuxPub!$C$2:$Q$180,MATCH(N$4,PinMuxPub!$C$2:$Q$2,0),FALSE))</f>
        <v/>
      </c>
      <c r="O12" s="36" t="str">
        <f>IF(ISERROR(VLOOKUP($F12,PinMuxPub!$C$2:$Q$180,MATCH(O$4,PinMuxPub!$C$2:$Q$2,0),FALSE)),"",VLOOKUP($F12,PinMuxPub!$C$2:$Q$180,MATCH(O$4,PinMuxPub!$C$2:$Q$2,0),FALSE))</f>
        <v/>
      </c>
      <c r="P12" s="36" t="str">
        <f>IF(ISERROR(VLOOKUP($F12,PinMuxPub!$C$2:$Q$180,MATCH(P$4,PinMuxPub!$C$2:$Q$2,0),FALSE)),"",VLOOKUP($F12,PinMuxPub!$C$2:$Q$180,MATCH(P$4,PinMuxPub!$C$2:$Q$2,0),FALSE))</f>
        <v/>
      </c>
      <c r="Q12" s="36" t="str">
        <f>IF(ISERROR(VLOOKUP($F12,PinMuxPub!$C$2:$Q$180,MATCH(Q$4,PinMuxPub!$C$2:$Q$2,0),FALSE)),"",VLOOKUP($F12,PinMuxPub!$C$2:$Q$180,MATCH(Q$4,PinMuxPub!$C$2:$Q$2,0),FALSE))</f>
        <v/>
      </c>
      <c r="R12" s="36" t="str">
        <f>IF(ISERROR(VLOOKUP($F12,PinMuxPub!$C$2:$Q$180,MATCH(R$4,PinMuxPub!$C$2:$Q$2,0),FALSE)),"",VLOOKUP($F12,PinMuxPub!$C$2:$Q$180,MATCH(R$4,PinMuxPub!$C$2:$Q$2,0),FALSE))</f>
        <v/>
      </c>
      <c r="S12" s="36" t="str">
        <f>IF(ISERROR(VLOOKUP($F12,PinMuxPub!$C$2:$Q$180,MATCH(S$4,PinMuxPub!$C$2:$Q$2,0),FALSE)),"",VLOOKUP($F12,PinMuxPub!$C$2:$Q$180,MATCH(S$4,PinMuxPub!$C$2:$Q$2,0),FALSE))</f>
        <v/>
      </c>
      <c r="T12" s="36" t="str">
        <f>IF(ISERROR(VLOOKUP($F12,PinMuxPub!$C$2:$Q$180,MATCH(T$4,PinMuxPub!$C$2:$Q$2,0),FALSE)),"",VLOOKUP($F12,PinMuxPub!$C$2:$Q$180,MATCH(T$4,PinMuxPub!$C$2:$Q$2,0),FALSE))</f>
        <v/>
      </c>
      <c r="U12" s="154" t="str">
        <f>IF(ISERROR(VLOOKUP(F12,PinMuxPub!$C$3:$C$180,1,FALSE)),"No","Yes")</f>
        <v>No</v>
      </c>
      <c r="V12" s="155" t="str">
        <f t="shared" si="6"/>
        <v>No</v>
      </c>
    </row>
    <row r="13" spans="1:22">
      <c r="A13" s="92">
        <v>8</v>
      </c>
      <c r="B13" s="1">
        <f t="shared" si="9"/>
        <v>8</v>
      </c>
      <c r="C13" s="1">
        <f t="shared" si="10"/>
        <v>0</v>
      </c>
      <c r="D13" s="1" t="str">
        <f t="shared" si="11"/>
        <v>J</v>
      </c>
      <c r="E13" s="1">
        <f t="shared" si="12"/>
        <v>1</v>
      </c>
      <c r="F13" s="126" t="str">
        <f>VLOOKUP(D13,BallMap!$A$1:$X$39,MATCH(E13,BallMap!$A$1:$R$1,0),FALSE)</f>
        <v>GPIO_EMC_B1_38</v>
      </c>
      <c r="G13" s="127">
        <f t="shared" ref="G13:G76" si="13">A13+1</f>
        <v>9</v>
      </c>
      <c r="H13" s="2" t="str">
        <f t="shared" ref="H13:H76" si="14">D13&amp;E13</f>
        <v>J1</v>
      </c>
      <c r="I13" s="36" t="str">
        <f>IF(ISERROR(VLOOKUP($F13,PinMuxPub!$C$2:$Q$180,MATCH(I$4,PinMuxPub!$C$2:$Q$2,0),FALSE)),"",VLOOKUP($F13,PinMuxPub!$C$2:$Q$180,MATCH(I$4,PinMuxPub!$C$2:$Q$2,0),FALSE))</f>
        <v/>
      </c>
      <c r="J13" s="36" t="str">
        <f>IF(ISERROR(VLOOKUP($F13,PinMuxPub!$C$2:$Q$180,MATCH(J$4,PinMuxPub!$C$2:$Q$2,0),FALSE)),"",VLOOKUP($F13,PinMuxPub!$C$2:$Q$180,MATCH(J$4,PinMuxPub!$C$2:$Q$2,0),FALSE))</f>
        <v/>
      </c>
      <c r="K13" s="36" t="str">
        <f>IF(ISERROR(VLOOKUP($F13,PinMuxPub!$C$2:$Q$180,MATCH(K$4,PinMuxPub!$C$2:$Q$2,0),FALSE)),"",VLOOKUP($F13,PinMuxPub!$C$2:$Q$180,MATCH(K$4,PinMuxPub!$C$2:$Q$2,0),FALSE))</f>
        <v/>
      </c>
      <c r="L13" s="36" t="str">
        <f>IF(ISERROR(VLOOKUP($F13,PinMuxPub!$C$2:$Q$180,MATCH(L$4,PinMuxPub!$C$2:$Q$2,0),FALSE)),"",VLOOKUP($F13,PinMuxPub!$C$2:$Q$180,MATCH(L$4,PinMuxPub!$C$2:$Q$2,0),FALSE))</f>
        <v/>
      </c>
      <c r="M13" s="36" t="str">
        <f>IF(ISERROR(VLOOKUP($F13,PinMuxPub!$C$2:$Q$180,MATCH(M$4,PinMuxPub!$C$2:$Q$2,0),FALSE)),"",VLOOKUP($F13,PinMuxPub!$C$2:$Q$180,MATCH(M$4,PinMuxPub!$C$2:$Q$2,0),FALSE))</f>
        <v/>
      </c>
      <c r="N13" s="36" t="str">
        <f>IF(ISERROR(VLOOKUP($F13,PinMuxPub!$C$2:$Q$180,MATCH(N$4,PinMuxPub!$C$2:$Q$2,0),FALSE)),"",VLOOKUP($F13,PinMuxPub!$C$2:$Q$180,MATCH(N$4,PinMuxPub!$C$2:$Q$2,0),FALSE))</f>
        <v/>
      </c>
      <c r="O13" s="36" t="str">
        <f>IF(ISERROR(VLOOKUP($F13,PinMuxPub!$C$2:$Q$180,MATCH(O$4,PinMuxPub!$C$2:$Q$2,0),FALSE)),"",VLOOKUP($F13,PinMuxPub!$C$2:$Q$180,MATCH(O$4,PinMuxPub!$C$2:$Q$2,0),FALSE))</f>
        <v/>
      </c>
      <c r="P13" s="36" t="str">
        <f>IF(ISERROR(VLOOKUP($F13,PinMuxPub!$C$2:$Q$180,MATCH(P$4,PinMuxPub!$C$2:$Q$2,0),FALSE)),"",VLOOKUP($F13,PinMuxPub!$C$2:$Q$180,MATCH(P$4,PinMuxPub!$C$2:$Q$2,0),FALSE))</f>
        <v/>
      </c>
      <c r="Q13" s="36" t="str">
        <f>IF(ISERROR(VLOOKUP($F13,PinMuxPub!$C$2:$Q$180,MATCH(Q$4,PinMuxPub!$C$2:$Q$2,0),FALSE)),"",VLOOKUP($F13,PinMuxPub!$C$2:$Q$180,MATCH(Q$4,PinMuxPub!$C$2:$Q$2,0),FALSE))</f>
        <v/>
      </c>
      <c r="R13" s="36" t="str">
        <f>IF(ISERROR(VLOOKUP($F13,PinMuxPub!$C$2:$Q$180,MATCH(R$4,PinMuxPub!$C$2:$Q$2,0),FALSE)),"",VLOOKUP($F13,PinMuxPub!$C$2:$Q$180,MATCH(R$4,PinMuxPub!$C$2:$Q$2,0),FALSE))</f>
        <v/>
      </c>
      <c r="S13" s="36" t="str">
        <f>IF(ISERROR(VLOOKUP($F13,PinMuxPub!$C$2:$Q$180,MATCH(S$4,PinMuxPub!$C$2:$Q$2,0),FALSE)),"",VLOOKUP($F13,PinMuxPub!$C$2:$Q$180,MATCH(S$4,PinMuxPub!$C$2:$Q$2,0),FALSE))</f>
        <v/>
      </c>
      <c r="T13" s="36" t="str">
        <f>IF(ISERROR(VLOOKUP($F13,PinMuxPub!$C$2:$Q$180,MATCH(T$4,PinMuxPub!$C$2:$Q$2,0),FALSE)),"",VLOOKUP($F13,PinMuxPub!$C$2:$Q$180,MATCH(T$4,PinMuxPub!$C$2:$Q$2,0),FALSE))</f>
        <v/>
      </c>
      <c r="U13" s="154" t="str">
        <f>IF(ISERROR(VLOOKUP(F13,PinMuxPub!$C$3:$C$180,1,FALSE)),"No","Yes")</f>
        <v>No</v>
      </c>
      <c r="V13" s="155" t="str">
        <f t="shared" si="6"/>
        <v>No</v>
      </c>
    </row>
    <row r="14" spans="1:22">
      <c r="A14" s="92">
        <v>9</v>
      </c>
      <c r="B14" s="1">
        <f t="shared" si="9"/>
        <v>9</v>
      </c>
      <c r="C14" s="1">
        <f t="shared" si="10"/>
        <v>0</v>
      </c>
      <c r="D14" s="1" t="str">
        <f t="shared" si="11"/>
        <v>K</v>
      </c>
      <c r="E14" s="1">
        <f t="shared" si="12"/>
        <v>1</v>
      </c>
      <c r="F14" s="126" t="str">
        <f>VLOOKUP(D14,BallMap!$A$1:$X$39,MATCH(E14,BallMap!$A$1:$R$1,0),FALSE)</f>
        <v>GPIO_EMC_B1_40</v>
      </c>
      <c r="G14" s="127">
        <f t="shared" si="13"/>
        <v>10</v>
      </c>
      <c r="H14" s="2" t="str">
        <f t="shared" si="14"/>
        <v>K1</v>
      </c>
      <c r="I14" s="36" t="str">
        <f>IF(ISERROR(VLOOKUP($F14,PinMuxPub!$C$2:$Q$180,MATCH(I$4,PinMuxPub!$C$2:$Q$2,0),FALSE)),"",VLOOKUP($F14,PinMuxPub!$C$2:$Q$180,MATCH(I$4,PinMuxPub!$C$2:$Q$2,0),FALSE))</f>
        <v/>
      </c>
      <c r="J14" s="36" t="str">
        <f>IF(ISERROR(VLOOKUP($F14,PinMuxPub!$C$2:$Q$180,MATCH(J$4,PinMuxPub!$C$2:$Q$2,0),FALSE)),"",VLOOKUP($F14,PinMuxPub!$C$2:$Q$180,MATCH(J$4,PinMuxPub!$C$2:$Q$2,0),FALSE))</f>
        <v/>
      </c>
      <c r="K14" s="36" t="str">
        <f>IF(ISERROR(VLOOKUP($F14,PinMuxPub!$C$2:$Q$180,MATCH(K$4,PinMuxPub!$C$2:$Q$2,0),FALSE)),"",VLOOKUP($F14,PinMuxPub!$C$2:$Q$180,MATCH(K$4,PinMuxPub!$C$2:$Q$2,0),FALSE))</f>
        <v/>
      </c>
      <c r="L14" s="36" t="str">
        <f>IF(ISERROR(VLOOKUP($F14,PinMuxPub!$C$2:$Q$180,MATCH(L$4,PinMuxPub!$C$2:$Q$2,0),FALSE)),"",VLOOKUP($F14,PinMuxPub!$C$2:$Q$180,MATCH(L$4,PinMuxPub!$C$2:$Q$2,0),FALSE))</f>
        <v/>
      </c>
      <c r="M14" s="36" t="str">
        <f>IF(ISERROR(VLOOKUP($F14,PinMuxPub!$C$2:$Q$180,MATCH(M$4,PinMuxPub!$C$2:$Q$2,0),FALSE)),"",VLOOKUP($F14,PinMuxPub!$C$2:$Q$180,MATCH(M$4,PinMuxPub!$C$2:$Q$2,0),FALSE))</f>
        <v/>
      </c>
      <c r="N14" s="36" t="str">
        <f>IF(ISERROR(VLOOKUP($F14,PinMuxPub!$C$2:$Q$180,MATCH(N$4,PinMuxPub!$C$2:$Q$2,0),FALSE)),"",VLOOKUP($F14,PinMuxPub!$C$2:$Q$180,MATCH(N$4,PinMuxPub!$C$2:$Q$2,0),FALSE))</f>
        <v/>
      </c>
      <c r="O14" s="36" t="str">
        <f>IF(ISERROR(VLOOKUP($F14,PinMuxPub!$C$2:$Q$180,MATCH(O$4,PinMuxPub!$C$2:$Q$2,0),FALSE)),"",VLOOKUP($F14,PinMuxPub!$C$2:$Q$180,MATCH(O$4,PinMuxPub!$C$2:$Q$2,0),FALSE))</f>
        <v/>
      </c>
      <c r="P14" s="36" t="str">
        <f>IF(ISERROR(VLOOKUP($F14,PinMuxPub!$C$2:$Q$180,MATCH(P$4,PinMuxPub!$C$2:$Q$2,0),FALSE)),"",VLOOKUP($F14,PinMuxPub!$C$2:$Q$180,MATCH(P$4,PinMuxPub!$C$2:$Q$2,0),FALSE))</f>
        <v/>
      </c>
      <c r="Q14" s="36" t="str">
        <f>IF(ISERROR(VLOOKUP($F14,PinMuxPub!$C$2:$Q$180,MATCH(Q$4,PinMuxPub!$C$2:$Q$2,0),FALSE)),"",VLOOKUP($F14,PinMuxPub!$C$2:$Q$180,MATCH(Q$4,PinMuxPub!$C$2:$Q$2,0),FALSE))</f>
        <v/>
      </c>
      <c r="R14" s="36" t="str">
        <f>IF(ISERROR(VLOOKUP($F14,PinMuxPub!$C$2:$Q$180,MATCH(R$4,PinMuxPub!$C$2:$Q$2,0),FALSE)),"",VLOOKUP($F14,PinMuxPub!$C$2:$Q$180,MATCH(R$4,PinMuxPub!$C$2:$Q$2,0),FALSE))</f>
        <v/>
      </c>
      <c r="S14" s="36" t="str">
        <f>IF(ISERROR(VLOOKUP($F14,PinMuxPub!$C$2:$Q$180,MATCH(S$4,PinMuxPub!$C$2:$Q$2,0),FALSE)),"",VLOOKUP($F14,PinMuxPub!$C$2:$Q$180,MATCH(S$4,PinMuxPub!$C$2:$Q$2,0),FALSE))</f>
        <v/>
      </c>
      <c r="T14" s="36" t="str">
        <f>IF(ISERROR(VLOOKUP($F14,PinMuxPub!$C$2:$Q$180,MATCH(T$4,PinMuxPub!$C$2:$Q$2,0),FALSE)),"",VLOOKUP($F14,PinMuxPub!$C$2:$Q$180,MATCH(T$4,PinMuxPub!$C$2:$Q$2,0),FALSE))</f>
        <v/>
      </c>
      <c r="U14" s="154" t="str">
        <f>IF(ISERROR(VLOOKUP(F14,PinMuxPub!$C$3:$C$180,1,FALSE)),"No","Yes")</f>
        <v>No</v>
      </c>
      <c r="V14" s="155" t="str">
        <f t="shared" si="6"/>
        <v>No</v>
      </c>
    </row>
    <row r="15" spans="1:22">
      <c r="A15" s="92">
        <v>10</v>
      </c>
      <c r="B15" s="1">
        <f t="shared" si="9"/>
        <v>10</v>
      </c>
      <c r="C15" s="1">
        <f t="shared" si="10"/>
        <v>0</v>
      </c>
      <c r="D15" s="1" t="str">
        <f t="shared" si="11"/>
        <v>L</v>
      </c>
      <c r="E15" s="1">
        <f t="shared" si="12"/>
        <v>1</v>
      </c>
      <c r="F15" s="126" t="str">
        <f>VLOOKUP(D15,BallMap!$A$1:$X$39,MATCH(E15,BallMap!$A$1:$R$1,0),FALSE)</f>
        <v>GPIO_EMC_B1_41</v>
      </c>
      <c r="G15" s="127">
        <f t="shared" si="13"/>
        <v>11</v>
      </c>
      <c r="H15" s="2" t="str">
        <f t="shared" si="14"/>
        <v>L1</v>
      </c>
      <c r="I15" s="36" t="str">
        <f>IF(ISERROR(VLOOKUP($F15,PinMuxPub!$C$2:$Q$180,MATCH(I$4,PinMuxPub!$C$2:$Q$2,0),FALSE)),"",VLOOKUP($F15,PinMuxPub!$C$2:$Q$180,MATCH(I$4,PinMuxPub!$C$2:$Q$2,0),FALSE))</f>
        <v/>
      </c>
      <c r="J15" s="36" t="str">
        <f>IF(ISERROR(VLOOKUP($F15,PinMuxPub!$C$2:$Q$180,MATCH(J$4,PinMuxPub!$C$2:$Q$2,0),FALSE)),"",VLOOKUP($F15,PinMuxPub!$C$2:$Q$180,MATCH(J$4,PinMuxPub!$C$2:$Q$2,0),FALSE))</f>
        <v/>
      </c>
      <c r="K15" s="36" t="str">
        <f>IF(ISERROR(VLOOKUP($F15,PinMuxPub!$C$2:$Q$180,MATCH(K$4,PinMuxPub!$C$2:$Q$2,0),FALSE)),"",VLOOKUP($F15,PinMuxPub!$C$2:$Q$180,MATCH(K$4,PinMuxPub!$C$2:$Q$2,0),FALSE))</f>
        <v/>
      </c>
      <c r="L15" s="36" t="str">
        <f>IF(ISERROR(VLOOKUP($F15,PinMuxPub!$C$2:$Q$180,MATCH(L$4,PinMuxPub!$C$2:$Q$2,0),FALSE)),"",VLOOKUP($F15,PinMuxPub!$C$2:$Q$180,MATCH(L$4,PinMuxPub!$C$2:$Q$2,0),FALSE))</f>
        <v/>
      </c>
      <c r="M15" s="36" t="str">
        <f>IF(ISERROR(VLOOKUP($F15,PinMuxPub!$C$2:$Q$180,MATCH(M$4,PinMuxPub!$C$2:$Q$2,0),FALSE)),"",VLOOKUP($F15,PinMuxPub!$C$2:$Q$180,MATCH(M$4,PinMuxPub!$C$2:$Q$2,0),FALSE))</f>
        <v/>
      </c>
      <c r="N15" s="36" t="str">
        <f>IF(ISERROR(VLOOKUP($F15,PinMuxPub!$C$2:$Q$180,MATCH(N$4,PinMuxPub!$C$2:$Q$2,0),FALSE)),"",VLOOKUP($F15,PinMuxPub!$C$2:$Q$180,MATCH(N$4,PinMuxPub!$C$2:$Q$2,0),FALSE))</f>
        <v/>
      </c>
      <c r="O15" s="36" t="str">
        <f>IF(ISERROR(VLOOKUP($F15,PinMuxPub!$C$2:$Q$180,MATCH(O$4,PinMuxPub!$C$2:$Q$2,0),FALSE)),"",VLOOKUP($F15,PinMuxPub!$C$2:$Q$180,MATCH(O$4,PinMuxPub!$C$2:$Q$2,0),FALSE))</f>
        <v/>
      </c>
      <c r="P15" s="36" t="str">
        <f>IF(ISERROR(VLOOKUP($F15,PinMuxPub!$C$2:$Q$180,MATCH(P$4,PinMuxPub!$C$2:$Q$2,0),FALSE)),"",VLOOKUP($F15,PinMuxPub!$C$2:$Q$180,MATCH(P$4,PinMuxPub!$C$2:$Q$2,0),FALSE))</f>
        <v/>
      </c>
      <c r="Q15" s="36" t="str">
        <f>IF(ISERROR(VLOOKUP($F15,PinMuxPub!$C$2:$Q$180,MATCH(Q$4,PinMuxPub!$C$2:$Q$2,0),FALSE)),"",VLOOKUP($F15,PinMuxPub!$C$2:$Q$180,MATCH(Q$4,PinMuxPub!$C$2:$Q$2,0),FALSE))</f>
        <v/>
      </c>
      <c r="R15" s="36" t="str">
        <f>IF(ISERROR(VLOOKUP($F15,PinMuxPub!$C$2:$Q$180,MATCH(R$4,PinMuxPub!$C$2:$Q$2,0),FALSE)),"",VLOOKUP($F15,PinMuxPub!$C$2:$Q$180,MATCH(R$4,PinMuxPub!$C$2:$Q$2,0),FALSE))</f>
        <v/>
      </c>
      <c r="S15" s="36" t="str">
        <f>IF(ISERROR(VLOOKUP($F15,PinMuxPub!$C$2:$Q$180,MATCH(S$4,PinMuxPub!$C$2:$Q$2,0),FALSE)),"",VLOOKUP($F15,PinMuxPub!$C$2:$Q$180,MATCH(S$4,PinMuxPub!$C$2:$Q$2,0),FALSE))</f>
        <v/>
      </c>
      <c r="T15" s="36" t="str">
        <f>IF(ISERROR(VLOOKUP($F15,PinMuxPub!$C$2:$Q$180,MATCH(T$4,PinMuxPub!$C$2:$Q$2,0),FALSE)),"",VLOOKUP($F15,PinMuxPub!$C$2:$Q$180,MATCH(T$4,PinMuxPub!$C$2:$Q$2,0),FALSE))</f>
        <v/>
      </c>
      <c r="U15" s="154" t="str">
        <f>IF(ISERROR(VLOOKUP(F15,PinMuxPub!$C$3:$C$180,1,FALSE)),"No","Yes")</f>
        <v>No</v>
      </c>
      <c r="V15" s="155" t="str">
        <f t="shared" si="6"/>
        <v>No</v>
      </c>
    </row>
    <row r="16" spans="1:22">
      <c r="A16" s="92">
        <v>11</v>
      </c>
      <c r="B16" s="1">
        <f t="shared" si="9"/>
        <v>11</v>
      </c>
      <c r="C16" s="1">
        <f t="shared" si="10"/>
        <v>0</v>
      </c>
      <c r="D16" s="1" t="str">
        <f t="shared" si="11"/>
        <v>M</v>
      </c>
      <c r="E16" s="1">
        <f t="shared" si="12"/>
        <v>1</v>
      </c>
      <c r="F16" s="126" t="str">
        <f>VLOOKUP(D16,BallMap!$A$1:$X$39,MATCH(E16,BallMap!$A$1:$R$1,0),FALSE)</f>
        <v>GPIO_EMC_B2_04</v>
      </c>
      <c r="G16" s="127">
        <f t="shared" si="13"/>
        <v>12</v>
      </c>
      <c r="H16" s="2" t="str">
        <f t="shared" si="14"/>
        <v>M1</v>
      </c>
      <c r="I16" s="36" t="str">
        <f>IF(ISERROR(VLOOKUP($F16,PinMuxPub!$C$2:$Q$180,MATCH(I$4,PinMuxPub!$C$2:$Q$2,0),FALSE)),"",VLOOKUP($F16,PinMuxPub!$C$2:$Q$180,MATCH(I$4,PinMuxPub!$C$2:$Q$2,0),FALSE))</f>
        <v/>
      </c>
      <c r="J16" s="36" t="str">
        <f>IF(ISERROR(VLOOKUP($F16,PinMuxPub!$C$2:$Q$180,MATCH(J$4,PinMuxPub!$C$2:$Q$2,0),FALSE)),"",VLOOKUP($F16,PinMuxPub!$C$2:$Q$180,MATCH(J$4,PinMuxPub!$C$2:$Q$2,0),FALSE))</f>
        <v/>
      </c>
      <c r="K16" s="36" t="str">
        <f>IF(ISERROR(VLOOKUP($F16,PinMuxPub!$C$2:$Q$180,MATCH(K$4,PinMuxPub!$C$2:$Q$2,0),FALSE)),"",VLOOKUP($F16,PinMuxPub!$C$2:$Q$180,MATCH(K$4,PinMuxPub!$C$2:$Q$2,0),FALSE))</f>
        <v/>
      </c>
      <c r="L16" s="36" t="str">
        <f>IF(ISERROR(VLOOKUP($F16,PinMuxPub!$C$2:$Q$180,MATCH(L$4,PinMuxPub!$C$2:$Q$2,0),FALSE)),"",VLOOKUP($F16,PinMuxPub!$C$2:$Q$180,MATCH(L$4,PinMuxPub!$C$2:$Q$2,0),FALSE))</f>
        <v/>
      </c>
      <c r="M16" s="36" t="str">
        <f>IF(ISERROR(VLOOKUP($F16,PinMuxPub!$C$2:$Q$180,MATCH(M$4,PinMuxPub!$C$2:$Q$2,0),FALSE)),"",VLOOKUP($F16,PinMuxPub!$C$2:$Q$180,MATCH(M$4,PinMuxPub!$C$2:$Q$2,0),FALSE))</f>
        <v/>
      </c>
      <c r="N16" s="36" t="str">
        <f>IF(ISERROR(VLOOKUP($F16,PinMuxPub!$C$2:$Q$180,MATCH(N$4,PinMuxPub!$C$2:$Q$2,0),FALSE)),"",VLOOKUP($F16,PinMuxPub!$C$2:$Q$180,MATCH(N$4,PinMuxPub!$C$2:$Q$2,0),FALSE))</f>
        <v/>
      </c>
      <c r="O16" s="36" t="str">
        <f>IF(ISERROR(VLOOKUP($F16,PinMuxPub!$C$2:$Q$180,MATCH(O$4,PinMuxPub!$C$2:$Q$2,0),FALSE)),"",VLOOKUP($F16,PinMuxPub!$C$2:$Q$180,MATCH(O$4,PinMuxPub!$C$2:$Q$2,0),FALSE))</f>
        <v/>
      </c>
      <c r="P16" s="36" t="str">
        <f>IF(ISERROR(VLOOKUP($F16,PinMuxPub!$C$2:$Q$180,MATCH(P$4,PinMuxPub!$C$2:$Q$2,0),FALSE)),"",VLOOKUP($F16,PinMuxPub!$C$2:$Q$180,MATCH(P$4,PinMuxPub!$C$2:$Q$2,0),FALSE))</f>
        <v/>
      </c>
      <c r="Q16" s="36" t="str">
        <f>IF(ISERROR(VLOOKUP($F16,PinMuxPub!$C$2:$Q$180,MATCH(Q$4,PinMuxPub!$C$2:$Q$2,0),FALSE)),"",VLOOKUP($F16,PinMuxPub!$C$2:$Q$180,MATCH(Q$4,PinMuxPub!$C$2:$Q$2,0),FALSE))</f>
        <v/>
      </c>
      <c r="R16" s="36" t="str">
        <f>IF(ISERROR(VLOOKUP($F16,PinMuxPub!$C$2:$Q$180,MATCH(R$4,PinMuxPub!$C$2:$Q$2,0),FALSE)),"",VLOOKUP($F16,PinMuxPub!$C$2:$Q$180,MATCH(R$4,PinMuxPub!$C$2:$Q$2,0),FALSE))</f>
        <v/>
      </c>
      <c r="S16" s="36" t="str">
        <f>IF(ISERROR(VLOOKUP($F16,PinMuxPub!$C$2:$Q$180,MATCH(S$4,PinMuxPub!$C$2:$Q$2,0),FALSE)),"",VLOOKUP($F16,PinMuxPub!$C$2:$Q$180,MATCH(S$4,PinMuxPub!$C$2:$Q$2,0),FALSE))</f>
        <v/>
      </c>
      <c r="T16" s="36" t="str">
        <f>IF(ISERROR(VLOOKUP($F16,PinMuxPub!$C$2:$Q$180,MATCH(T$4,PinMuxPub!$C$2:$Q$2,0),FALSE)),"",VLOOKUP($F16,PinMuxPub!$C$2:$Q$180,MATCH(T$4,PinMuxPub!$C$2:$Q$2,0),FALSE))</f>
        <v/>
      </c>
      <c r="U16" s="154" t="str">
        <f>IF(ISERROR(VLOOKUP(F16,PinMuxPub!$C$3:$C$180,1,FALSE)),"No","Yes")</f>
        <v>No</v>
      </c>
      <c r="V16" s="155" t="str">
        <f t="shared" si="6"/>
        <v>No</v>
      </c>
    </row>
    <row r="17" spans="1:22">
      <c r="A17" s="92">
        <v>12</v>
      </c>
      <c r="B17" s="1">
        <f t="shared" si="9"/>
        <v>12</v>
      </c>
      <c r="C17" s="1">
        <f t="shared" si="10"/>
        <v>0</v>
      </c>
      <c r="D17" s="1" t="str">
        <f t="shared" si="11"/>
        <v>N</v>
      </c>
      <c r="E17" s="1">
        <f t="shared" si="12"/>
        <v>1</v>
      </c>
      <c r="F17" s="126" t="str">
        <f>VLOOKUP(D17,BallMap!$A$1:$X$39,MATCH(E17,BallMap!$A$1:$R$1,0),FALSE)</f>
        <v>GPIO_EMC_B2_05</v>
      </c>
      <c r="G17" s="127">
        <f t="shared" si="13"/>
        <v>13</v>
      </c>
      <c r="H17" s="2" t="str">
        <f t="shared" si="14"/>
        <v>N1</v>
      </c>
      <c r="I17" s="36" t="str">
        <f>IF(ISERROR(VLOOKUP($F17,PinMuxPub!$C$2:$Q$180,MATCH(I$4,PinMuxPub!$C$2:$Q$2,0),FALSE)),"",VLOOKUP($F17,PinMuxPub!$C$2:$Q$180,MATCH(I$4,PinMuxPub!$C$2:$Q$2,0),FALSE))</f>
        <v/>
      </c>
      <c r="J17" s="36" t="str">
        <f>IF(ISERROR(VLOOKUP($F17,PinMuxPub!$C$2:$Q$180,MATCH(J$4,PinMuxPub!$C$2:$Q$2,0),FALSE)),"",VLOOKUP($F17,PinMuxPub!$C$2:$Q$180,MATCH(J$4,PinMuxPub!$C$2:$Q$2,0),FALSE))</f>
        <v/>
      </c>
      <c r="K17" s="36" t="str">
        <f>IF(ISERROR(VLOOKUP($F17,PinMuxPub!$C$2:$Q$180,MATCH(K$4,PinMuxPub!$C$2:$Q$2,0),FALSE)),"",VLOOKUP($F17,PinMuxPub!$C$2:$Q$180,MATCH(K$4,PinMuxPub!$C$2:$Q$2,0),FALSE))</f>
        <v/>
      </c>
      <c r="L17" s="36" t="str">
        <f>IF(ISERROR(VLOOKUP($F17,PinMuxPub!$C$2:$Q$180,MATCH(L$4,PinMuxPub!$C$2:$Q$2,0),FALSE)),"",VLOOKUP($F17,PinMuxPub!$C$2:$Q$180,MATCH(L$4,PinMuxPub!$C$2:$Q$2,0),FALSE))</f>
        <v/>
      </c>
      <c r="M17" s="36" t="str">
        <f>IF(ISERROR(VLOOKUP($F17,PinMuxPub!$C$2:$Q$180,MATCH(M$4,PinMuxPub!$C$2:$Q$2,0),FALSE)),"",VLOOKUP($F17,PinMuxPub!$C$2:$Q$180,MATCH(M$4,PinMuxPub!$C$2:$Q$2,0),FALSE))</f>
        <v/>
      </c>
      <c r="N17" s="36" t="str">
        <f>IF(ISERROR(VLOOKUP($F17,PinMuxPub!$C$2:$Q$180,MATCH(N$4,PinMuxPub!$C$2:$Q$2,0),FALSE)),"",VLOOKUP($F17,PinMuxPub!$C$2:$Q$180,MATCH(N$4,PinMuxPub!$C$2:$Q$2,0),FALSE))</f>
        <v/>
      </c>
      <c r="O17" s="36" t="str">
        <f>IF(ISERROR(VLOOKUP($F17,PinMuxPub!$C$2:$Q$180,MATCH(O$4,PinMuxPub!$C$2:$Q$2,0),FALSE)),"",VLOOKUP($F17,PinMuxPub!$C$2:$Q$180,MATCH(O$4,PinMuxPub!$C$2:$Q$2,0),FALSE))</f>
        <v/>
      </c>
      <c r="P17" s="36" t="str">
        <f>IF(ISERROR(VLOOKUP($F17,PinMuxPub!$C$2:$Q$180,MATCH(P$4,PinMuxPub!$C$2:$Q$2,0),FALSE)),"",VLOOKUP($F17,PinMuxPub!$C$2:$Q$180,MATCH(P$4,PinMuxPub!$C$2:$Q$2,0),FALSE))</f>
        <v/>
      </c>
      <c r="Q17" s="36" t="str">
        <f>IF(ISERROR(VLOOKUP($F17,PinMuxPub!$C$2:$Q$180,MATCH(Q$4,PinMuxPub!$C$2:$Q$2,0),FALSE)),"",VLOOKUP($F17,PinMuxPub!$C$2:$Q$180,MATCH(Q$4,PinMuxPub!$C$2:$Q$2,0),FALSE))</f>
        <v/>
      </c>
      <c r="R17" s="36" t="str">
        <f>IF(ISERROR(VLOOKUP($F17,PinMuxPub!$C$2:$Q$180,MATCH(R$4,PinMuxPub!$C$2:$Q$2,0),FALSE)),"",VLOOKUP($F17,PinMuxPub!$C$2:$Q$180,MATCH(R$4,PinMuxPub!$C$2:$Q$2,0),FALSE))</f>
        <v/>
      </c>
      <c r="S17" s="36" t="str">
        <f>IF(ISERROR(VLOOKUP($F17,PinMuxPub!$C$2:$Q$180,MATCH(S$4,PinMuxPub!$C$2:$Q$2,0),FALSE)),"",VLOOKUP($F17,PinMuxPub!$C$2:$Q$180,MATCH(S$4,PinMuxPub!$C$2:$Q$2,0),FALSE))</f>
        <v/>
      </c>
      <c r="T17" s="36" t="str">
        <f>IF(ISERROR(VLOOKUP($F17,PinMuxPub!$C$2:$Q$180,MATCH(T$4,PinMuxPub!$C$2:$Q$2,0),FALSE)),"",VLOOKUP($F17,PinMuxPub!$C$2:$Q$180,MATCH(T$4,PinMuxPub!$C$2:$Q$2,0),FALSE))</f>
        <v/>
      </c>
      <c r="U17" s="154" t="str">
        <f>IF(ISERROR(VLOOKUP(F17,PinMuxPub!$C$3:$C$180,1,FALSE)),"No","Yes")</f>
        <v>No</v>
      </c>
      <c r="V17" s="155" t="str">
        <f t="shared" si="6"/>
        <v>No</v>
      </c>
    </row>
    <row r="18" spans="1:22">
      <c r="A18" s="92">
        <v>13</v>
      </c>
      <c r="B18" s="1">
        <f t="shared" si="9"/>
        <v>13</v>
      </c>
      <c r="C18" s="1">
        <f t="shared" si="10"/>
        <v>0</v>
      </c>
      <c r="D18" s="1" t="str">
        <f t="shared" si="11"/>
        <v>P</v>
      </c>
      <c r="E18" s="1">
        <f t="shared" si="12"/>
        <v>1</v>
      </c>
      <c r="F18" s="126" t="str">
        <f>VLOOKUP(D18,BallMap!$A$1:$X$39,MATCH(E18,BallMap!$A$1:$R$1,0),FALSE)</f>
        <v>GPIO_EMC_B2_08</v>
      </c>
      <c r="G18" s="127">
        <f t="shared" si="13"/>
        <v>14</v>
      </c>
      <c r="H18" s="2" t="str">
        <f t="shared" si="14"/>
        <v>P1</v>
      </c>
      <c r="I18" s="36" t="str">
        <f>IF(ISERROR(VLOOKUP($F18,PinMuxPub!$C$2:$Q$180,MATCH(I$4,PinMuxPub!$C$2:$Q$2,0),FALSE)),"",VLOOKUP($F18,PinMuxPub!$C$2:$Q$180,MATCH(I$4,PinMuxPub!$C$2:$Q$2,0),FALSE))</f>
        <v/>
      </c>
      <c r="J18" s="36" t="str">
        <f>IF(ISERROR(VLOOKUP($F18,PinMuxPub!$C$2:$Q$180,MATCH(J$4,PinMuxPub!$C$2:$Q$2,0),FALSE)),"",VLOOKUP($F18,PinMuxPub!$C$2:$Q$180,MATCH(J$4,PinMuxPub!$C$2:$Q$2,0),FALSE))</f>
        <v/>
      </c>
      <c r="K18" s="36" t="str">
        <f>IF(ISERROR(VLOOKUP($F18,PinMuxPub!$C$2:$Q$180,MATCH(K$4,PinMuxPub!$C$2:$Q$2,0),FALSE)),"",VLOOKUP($F18,PinMuxPub!$C$2:$Q$180,MATCH(K$4,PinMuxPub!$C$2:$Q$2,0),FALSE))</f>
        <v/>
      </c>
      <c r="L18" s="36" t="str">
        <f>IF(ISERROR(VLOOKUP($F18,PinMuxPub!$C$2:$Q$180,MATCH(L$4,PinMuxPub!$C$2:$Q$2,0),FALSE)),"",VLOOKUP($F18,PinMuxPub!$C$2:$Q$180,MATCH(L$4,PinMuxPub!$C$2:$Q$2,0),FALSE))</f>
        <v/>
      </c>
      <c r="M18" s="36" t="str">
        <f>IF(ISERROR(VLOOKUP($F18,PinMuxPub!$C$2:$Q$180,MATCH(M$4,PinMuxPub!$C$2:$Q$2,0),FALSE)),"",VLOOKUP($F18,PinMuxPub!$C$2:$Q$180,MATCH(M$4,PinMuxPub!$C$2:$Q$2,0),FALSE))</f>
        <v/>
      </c>
      <c r="N18" s="36" t="str">
        <f>IF(ISERROR(VLOOKUP($F18,PinMuxPub!$C$2:$Q$180,MATCH(N$4,PinMuxPub!$C$2:$Q$2,0),FALSE)),"",VLOOKUP($F18,PinMuxPub!$C$2:$Q$180,MATCH(N$4,PinMuxPub!$C$2:$Q$2,0),FALSE))</f>
        <v/>
      </c>
      <c r="O18" s="36" t="str">
        <f>IF(ISERROR(VLOOKUP($F18,PinMuxPub!$C$2:$Q$180,MATCH(O$4,PinMuxPub!$C$2:$Q$2,0),FALSE)),"",VLOOKUP($F18,PinMuxPub!$C$2:$Q$180,MATCH(O$4,PinMuxPub!$C$2:$Q$2,0),FALSE))</f>
        <v/>
      </c>
      <c r="P18" s="36" t="str">
        <f>IF(ISERROR(VLOOKUP($F18,PinMuxPub!$C$2:$Q$180,MATCH(P$4,PinMuxPub!$C$2:$Q$2,0),FALSE)),"",VLOOKUP($F18,PinMuxPub!$C$2:$Q$180,MATCH(P$4,PinMuxPub!$C$2:$Q$2,0),FALSE))</f>
        <v/>
      </c>
      <c r="Q18" s="36" t="str">
        <f>IF(ISERROR(VLOOKUP($F18,PinMuxPub!$C$2:$Q$180,MATCH(Q$4,PinMuxPub!$C$2:$Q$2,0),FALSE)),"",VLOOKUP($F18,PinMuxPub!$C$2:$Q$180,MATCH(Q$4,PinMuxPub!$C$2:$Q$2,0),FALSE))</f>
        <v/>
      </c>
      <c r="R18" s="36" t="str">
        <f>IF(ISERROR(VLOOKUP($F18,PinMuxPub!$C$2:$Q$180,MATCH(R$4,PinMuxPub!$C$2:$Q$2,0),FALSE)),"",VLOOKUP($F18,PinMuxPub!$C$2:$Q$180,MATCH(R$4,PinMuxPub!$C$2:$Q$2,0),FALSE))</f>
        <v/>
      </c>
      <c r="S18" s="36" t="str">
        <f>IF(ISERROR(VLOOKUP($F18,PinMuxPub!$C$2:$Q$180,MATCH(S$4,PinMuxPub!$C$2:$Q$2,0),FALSE)),"",VLOOKUP($F18,PinMuxPub!$C$2:$Q$180,MATCH(S$4,PinMuxPub!$C$2:$Q$2,0),FALSE))</f>
        <v/>
      </c>
      <c r="T18" s="36" t="str">
        <f>IF(ISERROR(VLOOKUP($F18,PinMuxPub!$C$2:$Q$180,MATCH(T$4,PinMuxPub!$C$2:$Q$2,0),FALSE)),"",VLOOKUP($F18,PinMuxPub!$C$2:$Q$180,MATCH(T$4,PinMuxPub!$C$2:$Q$2,0),FALSE))</f>
        <v/>
      </c>
      <c r="U18" s="154" t="str">
        <f>IF(ISERROR(VLOOKUP(F18,PinMuxPub!$C$3:$C$180,1,FALSE)),"No","Yes")</f>
        <v>No</v>
      </c>
      <c r="V18" s="155" t="str">
        <f t="shared" si="6"/>
        <v>No</v>
      </c>
    </row>
    <row r="19" spans="1:22">
      <c r="A19" s="92">
        <v>14</v>
      </c>
      <c r="B19" s="1">
        <f t="shared" si="9"/>
        <v>14</v>
      </c>
      <c r="C19" s="1">
        <f t="shared" si="10"/>
        <v>0</v>
      </c>
      <c r="D19" s="1" t="str">
        <f t="shared" si="11"/>
        <v>R</v>
      </c>
      <c r="E19" s="1">
        <f t="shared" si="12"/>
        <v>1</v>
      </c>
      <c r="F19" s="126" t="str">
        <f>VLOOKUP(D19,BallMap!$A$1:$X$39,MATCH(E19,BallMap!$A$1:$R$1,0),FALSE)</f>
        <v>GPIO_EMC_B2_03</v>
      </c>
      <c r="G19" s="127">
        <f t="shared" si="13"/>
        <v>15</v>
      </c>
      <c r="H19" s="2" t="str">
        <f t="shared" si="14"/>
        <v>R1</v>
      </c>
      <c r="I19" s="36" t="str">
        <f>IF(ISERROR(VLOOKUP($F19,PinMuxPub!$C$2:$Q$180,MATCH(I$4,PinMuxPub!$C$2:$Q$2,0),FALSE)),"",VLOOKUP($F19,PinMuxPub!$C$2:$Q$180,MATCH(I$4,PinMuxPub!$C$2:$Q$2,0),FALSE))</f>
        <v/>
      </c>
      <c r="J19" s="36" t="str">
        <f>IF(ISERROR(VLOOKUP($F19,PinMuxPub!$C$2:$Q$180,MATCH(J$4,PinMuxPub!$C$2:$Q$2,0),FALSE)),"",VLOOKUP($F19,PinMuxPub!$C$2:$Q$180,MATCH(J$4,PinMuxPub!$C$2:$Q$2,0),FALSE))</f>
        <v/>
      </c>
      <c r="K19" s="36" t="str">
        <f>IF(ISERROR(VLOOKUP($F19,PinMuxPub!$C$2:$Q$180,MATCH(K$4,PinMuxPub!$C$2:$Q$2,0),FALSE)),"",VLOOKUP($F19,PinMuxPub!$C$2:$Q$180,MATCH(K$4,PinMuxPub!$C$2:$Q$2,0),FALSE))</f>
        <v/>
      </c>
      <c r="L19" s="36" t="str">
        <f>IF(ISERROR(VLOOKUP($F19,PinMuxPub!$C$2:$Q$180,MATCH(L$4,PinMuxPub!$C$2:$Q$2,0),FALSE)),"",VLOOKUP($F19,PinMuxPub!$C$2:$Q$180,MATCH(L$4,PinMuxPub!$C$2:$Q$2,0),FALSE))</f>
        <v/>
      </c>
      <c r="M19" s="36" t="str">
        <f>IF(ISERROR(VLOOKUP($F19,PinMuxPub!$C$2:$Q$180,MATCH(M$4,PinMuxPub!$C$2:$Q$2,0),FALSE)),"",VLOOKUP($F19,PinMuxPub!$C$2:$Q$180,MATCH(M$4,PinMuxPub!$C$2:$Q$2,0),FALSE))</f>
        <v/>
      </c>
      <c r="N19" s="36" t="str">
        <f>IF(ISERROR(VLOOKUP($F19,PinMuxPub!$C$2:$Q$180,MATCH(N$4,PinMuxPub!$C$2:$Q$2,0),FALSE)),"",VLOOKUP($F19,PinMuxPub!$C$2:$Q$180,MATCH(N$4,PinMuxPub!$C$2:$Q$2,0),FALSE))</f>
        <v/>
      </c>
      <c r="O19" s="36" t="str">
        <f>IF(ISERROR(VLOOKUP($F19,PinMuxPub!$C$2:$Q$180,MATCH(O$4,PinMuxPub!$C$2:$Q$2,0),FALSE)),"",VLOOKUP($F19,PinMuxPub!$C$2:$Q$180,MATCH(O$4,PinMuxPub!$C$2:$Q$2,0),FALSE))</f>
        <v/>
      </c>
      <c r="P19" s="36" t="str">
        <f>IF(ISERROR(VLOOKUP($F19,PinMuxPub!$C$2:$Q$180,MATCH(P$4,PinMuxPub!$C$2:$Q$2,0),FALSE)),"",VLOOKUP($F19,PinMuxPub!$C$2:$Q$180,MATCH(P$4,PinMuxPub!$C$2:$Q$2,0),FALSE))</f>
        <v/>
      </c>
      <c r="Q19" s="36" t="str">
        <f>IF(ISERROR(VLOOKUP($F19,PinMuxPub!$C$2:$Q$180,MATCH(Q$4,PinMuxPub!$C$2:$Q$2,0),FALSE)),"",VLOOKUP($F19,PinMuxPub!$C$2:$Q$180,MATCH(Q$4,PinMuxPub!$C$2:$Q$2,0),FALSE))</f>
        <v/>
      </c>
      <c r="R19" s="36" t="str">
        <f>IF(ISERROR(VLOOKUP($F19,PinMuxPub!$C$2:$Q$180,MATCH(R$4,PinMuxPub!$C$2:$Q$2,0),FALSE)),"",VLOOKUP($F19,PinMuxPub!$C$2:$Q$180,MATCH(R$4,PinMuxPub!$C$2:$Q$2,0),FALSE))</f>
        <v/>
      </c>
      <c r="S19" s="36" t="str">
        <f>IF(ISERROR(VLOOKUP($F19,PinMuxPub!$C$2:$Q$180,MATCH(S$4,PinMuxPub!$C$2:$Q$2,0),FALSE)),"",VLOOKUP($F19,PinMuxPub!$C$2:$Q$180,MATCH(S$4,PinMuxPub!$C$2:$Q$2,0),FALSE))</f>
        <v/>
      </c>
      <c r="T19" s="36" t="str">
        <f>IF(ISERROR(VLOOKUP($F19,PinMuxPub!$C$2:$Q$180,MATCH(T$4,PinMuxPub!$C$2:$Q$2,0),FALSE)),"",VLOOKUP($F19,PinMuxPub!$C$2:$Q$180,MATCH(T$4,PinMuxPub!$C$2:$Q$2,0),FALSE))</f>
        <v/>
      </c>
      <c r="U19" s="154" t="str">
        <f>IF(ISERROR(VLOOKUP(F19,PinMuxPub!$C$3:$C$180,1,FALSE)),"No","Yes")</f>
        <v>No</v>
      </c>
      <c r="V19" s="155" t="str">
        <f t="shared" si="6"/>
        <v>No</v>
      </c>
    </row>
    <row r="20" spans="1:22">
      <c r="A20" s="92">
        <v>15</v>
      </c>
      <c r="B20" s="1">
        <f t="shared" si="9"/>
        <v>15</v>
      </c>
      <c r="C20" s="1">
        <f t="shared" si="10"/>
        <v>0</v>
      </c>
      <c r="D20" s="1" t="str">
        <f t="shared" si="11"/>
        <v>T</v>
      </c>
      <c r="E20" s="1">
        <f t="shared" si="12"/>
        <v>1</v>
      </c>
      <c r="F20" s="126" t="str">
        <f>VLOOKUP(D20,BallMap!$A$1:$X$39,MATCH(E20,BallMap!$A$1:$R$1,0),FALSE)</f>
        <v>GPIO_EMC_B2_06</v>
      </c>
      <c r="G20" s="127">
        <f t="shared" si="13"/>
        <v>16</v>
      </c>
      <c r="H20" s="2" t="str">
        <f t="shared" si="14"/>
        <v>T1</v>
      </c>
      <c r="I20" s="36" t="str">
        <f>IF(ISERROR(VLOOKUP($F20,PinMuxPub!$C$2:$Q$180,MATCH(I$4,PinMuxPub!$C$2:$Q$2,0),FALSE)),"",VLOOKUP($F20,PinMuxPub!$C$2:$Q$180,MATCH(I$4,PinMuxPub!$C$2:$Q$2,0),FALSE))</f>
        <v/>
      </c>
      <c r="J20" s="36" t="str">
        <f>IF(ISERROR(VLOOKUP($F20,PinMuxPub!$C$2:$Q$180,MATCH(J$4,PinMuxPub!$C$2:$Q$2,0),FALSE)),"",VLOOKUP($F20,PinMuxPub!$C$2:$Q$180,MATCH(J$4,PinMuxPub!$C$2:$Q$2,0),FALSE))</f>
        <v/>
      </c>
      <c r="K20" s="36" t="str">
        <f>IF(ISERROR(VLOOKUP($F20,PinMuxPub!$C$2:$Q$180,MATCH(K$4,PinMuxPub!$C$2:$Q$2,0),FALSE)),"",VLOOKUP($F20,PinMuxPub!$C$2:$Q$180,MATCH(K$4,PinMuxPub!$C$2:$Q$2,0),FALSE))</f>
        <v/>
      </c>
      <c r="L20" s="36" t="str">
        <f>IF(ISERROR(VLOOKUP($F20,PinMuxPub!$C$2:$Q$180,MATCH(L$4,PinMuxPub!$C$2:$Q$2,0),FALSE)),"",VLOOKUP($F20,PinMuxPub!$C$2:$Q$180,MATCH(L$4,PinMuxPub!$C$2:$Q$2,0),FALSE))</f>
        <v/>
      </c>
      <c r="M20" s="36" t="str">
        <f>IF(ISERROR(VLOOKUP($F20,PinMuxPub!$C$2:$Q$180,MATCH(M$4,PinMuxPub!$C$2:$Q$2,0),FALSE)),"",VLOOKUP($F20,PinMuxPub!$C$2:$Q$180,MATCH(M$4,PinMuxPub!$C$2:$Q$2,0),FALSE))</f>
        <v/>
      </c>
      <c r="N20" s="36" t="str">
        <f>IF(ISERROR(VLOOKUP($F20,PinMuxPub!$C$2:$Q$180,MATCH(N$4,PinMuxPub!$C$2:$Q$2,0),FALSE)),"",VLOOKUP($F20,PinMuxPub!$C$2:$Q$180,MATCH(N$4,PinMuxPub!$C$2:$Q$2,0),FALSE))</f>
        <v/>
      </c>
      <c r="O20" s="36" t="str">
        <f>IF(ISERROR(VLOOKUP($F20,PinMuxPub!$C$2:$Q$180,MATCH(O$4,PinMuxPub!$C$2:$Q$2,0),FALSE)),"",VLOOKUP($F20,PinMuxPub!$C$2:$Q$180,MATCH(O$4,PinMuxPub!$C$2:$Q$2,0),FALSE))</f>
        <v/>
      </c>
      <c r="P20" s="36" t="str">
        <f>IF(ISERROR(VLOOKUP($F20,PinMuxPub!$C$2:$Q$180,MATCH(P$4,PinMuxPub!$C$2:$Q$2,0),FALSE)),"",VLOOKUP($F20,PinMuxPub!$C$2:$Q$180,MATCH(P$4,PinMuxPub!$C$2:$Q$2,0),FALSE))</f>
        <v/>
      </c>
      <c r="Q20" s="36" t="str">
        <f>IF(ISERROR(VLOOKUP($F20,PinMuxPub!$C$2:$Q$180,MATCH(Q$4,PinMuxPub!$C$2:$Q$2,0),FALSE)),"",VLOOKUP($F20,PinMuxPub!$C$2:$Q$180,MATCH(Q$4,PinMuxPub!$C$2:$Q$2,0),FALSE))</f>
        <v/>
      </c>
      <c r="R20" s="36" t="str">
        <f>IF(ISERROR(VLOOKUP($F20,PinMuxPub!$C$2:$Q$180,MATCH(R$4,PinMuxPub!$C$2:$Q$2,0),FALSE)),"",VLOOKUP($F20,PinMuxPub!$C$2:$Q$180,MATCH(R$4,PinMuxPub!$C$2:$Q$2,0),FALSE))</f>
        <v/>
      </c>
      <c r="S20" s="36" t="str">
        <f>IF(ISERROR(VLOOKUP($F20,PinMuxPub!$C$2:$Q$180,MATCH(S$4,PinMuxPub!$C$2:$Q$2,0),FALSE)),"",VLOOKUP($F20,PinMuxPub!$C$2:$Q$180,MATCH(S$4,PinMuxPub!$C$2:$Q$2,0),FALSE))</f>
        <v/>
      </c>
      <c r="T20" s="36" t="str">
        <f>IF(ISERROR(VLOOKUP($F20,PinMuxPub!$C$2:$Q$180,MATCH(T$4,PinMuxPub!$C$2:$Q$2,0),FALSE)),"",VLOOKUP($F20,PinMuxPub!$C$2:$Q$180,MATCH(T$4,PinMuxPub!$C$2:$Q$2,0),FALSE))</f>
        <v/>
      </c>
      <c r="U20" s="154" t="str">
        <f>IF(ISERROR(VLOOKUP(F20,PinMuxPub!$C$3:$C$180,1,FALSE)),"No","Yes")</f>
        <v>No</v>
      </c>
      <c r="V20" s="155" t="str">
        <f t="shared" si="6"/>
        <v>No</v>
      </c>
    </row>
    <row r="21" spans="1:22">
      <c r="A21" s="92">
        <v>16</v>
      </c>
      <c r="B21" s="1">
        <f t="shared" si="9"/>
        <v>16</v>
      </c>
      <c r="C21" s="1">
        <f t="shared" si="10"/>
        <v>0</v>
      </c>
      <c r="D21" s="1" t="str">
        <f t="shared" si="11"/>
        <v>U</v>
      </c>
      <c r="E21" s="1">
        <f t="shared" si="12"/>
        <v>1</v>
      </c>
      <c r="F21" s="126" t="str">
        <f>VLOOKUP(D21,BallMap!$A$1:$X$39,MATCH(E21,BallMap!$A$1:$R$1,0),FALSE)</f>
        <v>VSS</v>
      </c>
      <c r="G21" s="127">
        <f t="shared" si="13"/>
        <v>17</v>
      </c>
      <c r="H21" s="2" t="str">
        <f t="shared" si="14"/>
        <v>U1</v>
      </c>
      <c r="I21" s="36" t="str">
        <f>IF(ISERROR(VLOOKUP($F21,PinMuxPub!$C$2:$Q$180,MATCH(I$4,PinMuxPub!$C$2:$Q$2,0),FALSE)),"",VLOOKUP($F21,PinMuxPub!$C$2:$Q$180,MATCH(I$4,PinMuxPub!$C$2:$Q$2,0),FALSE))</f>
        <v/>
      </c>
      <c r="J21" s="36" t="str">
        <f>IF(ISERROR(VLOOKUP($F21,PinMuxPub!$C$2:$Q$180,MATCH(J$4,PinMuxPub!$C$2:$Q$2,0),FALSE)),"",VLOOKUP($F21,PinMuxPub!$C$2:$Q$180,MATCH(J$4,PinMuxPub!$C$2:$Q$2,0),FALSE))</f>
        <v/>
      </c>
      <c r="K21" s="36" t="str">
        <f>IF(ISERROR(VLOOKUP($F21,PinMuxPub!$C$2:$Q$180,MATCH(K$4,PinMuxPub!$C$2:$Q$2,0),FALSE)),"",VLOOKUP($F21,PinMuxPub!$C$2:$Q$180,MATCH(K$4,PinMuxPub!$C$2:$Q$2,0),FALSE))</f>
        <v/>
      </c>
      <c r="L21" s="36" t="str">
        <f>IF(ISERROR(VLOOKUP($F21,PinMuxPub!$C$2:$Q$180,MATCH(L$4,PinMuxPub!$C$2:$Q$2,0),FALSE)),"",VLOOKUP($F21,PinMuxPub!$C$2:$Q$180,MATCH(L$4,PinMuxPub!$C$2:$Q$2,0),FALSE))</f>
        <v/>
      </c>
      <c r="M21" s="36" t="str">
        <f>IF(ISERROR(VLOOKUP($F21,PinMuxPub!$C$2:$Q$180,MATCH(M$4,PinMuxPub!$C$2:$Q$2,0),FALSE)),"",VLOOKUP($F21,PinMuxPub!$C$2:$Q$180,MATCH(M$4,PinMuxPub!$C$2:$Q$2,0),FALSE))</f>
        <v/>
      </c>
      <c r="N21" s="36" t="str">
        <f>IF(ISERROR(VLOOKUP($F21,PinMuxPub!$C$2:$Q$180,MATCH(N$4,PinMuxPub!$C$2:$Q$2,0),FALSE)),"",VLOOKUP($F21,PinMuxPub!$C$2:$Q$180,MATCH(N$4,PinMuxPub!$C$2:$Q$2,0),FALSE))</f>
        <v/>
      </c>
      <c r="O21" s="36" t="str">
        <f>IF(ISERROR(VLOOKUP($F21,PinMuxPub!$C$2:$Q$180,MATCH(O$4,PinMuxPub!$C$2:$Q$2,0),FALSE)),"",VLOOKUP($F21,PinMuxPub!$C$2:$Q$180,MATCH(O$4,PinMuxPub!$C$2:$Q$2,0),FALSE))</f>
        <v/>
      </c>
      <c r="P21" s="36" t="str">
        <f>IF(ISERROR(VLOOKUP($F21,PinMuxPub!$C$2:$Q$180,MATCH(P$4,PinMuxPub!$C$2:$Q$2,0),FALSE)),"",VLOOKUP($F21,PinMuxPub!$C$2:$Q$180,MATCH(P$4,PinMuxPub!$C$2:$Q$2,0),FALSE))</f>
        <v/>
      </c>
      <c r="Q21" s="36" t="str">
        <f>IF(ISERROR(VLOOKUP($F21,PinMuxPub!$C$2:$Q$180,MATCH(Q$4,PinMuxPub!$C$2:$Q$2,0),FALSE)),"",VLOOKUP($F21,PinMuxPub!$C$2:$Q$180,MATCH(Q$4,PinMuxPub!$C$2:$Q$2,0),FALSE))</f>
        <v/>
      </c>
      <c r="R21" s="36" t="str">
        <f>IF(ISERROR(VLOOKUP($F21,PinMuxPub!$C$2:$Q$180,MATCH(R$4,PinMuxPub!$C$2:$Q$2,0),FALSE)),"",VLOOKUP($F21,PinMuxPub!$C$2:$Q$180,MATCH(R$4,PinMuxPub!$C$2:$Q$2,0),FALSE))</f>
        <v/>
      </c>
      <c r="S21" s="36" t="str">
        <f>IF(ISERROR(VLOOKUP($F21,PinMuxPub!$C$2:$Q$180,MATCH(S$4,PinMuxPub!$C$2:$Q$2,0),FALSE)),"",VLOOKUP($F21,PinMuxPub!$C$2:$Q$180,MATCH(S$4,PinMuxPub!$C$2:$Q$2,0),FALSE))</f>
        <v/>
      </c>
      <c r="T21" s="36" t="str">
        <f>IF(ISERROR(VLOOKUP($F21,PinMuxPub!$C$2:$Q$180,MATCH(T$4,PinMuxPub!$C$2:$Q$2,0),FALSE)),"",VLOOKUP($F21,PinMuxPub!$C$2:$Q$180,MATCH(T$4,PinMuxPub!$C$2:$Q$2,0),FALSE))</f>
        <v/>
      </c>
      <c r="U21" s="154" t="str">
        <f>IF(ISERROR(VLOOKUP(F21,PinMuxPub!$C$3:$C$180,1,FALSE)),"No","Yes")</f>
        <v>No</v>
      </c>
      <c r="V21" s="155" t="str">
        <f t="shared" si="6"/>
        <v>No</v>
      </c>
    </row>
    <row r="22" spans="1:22">
      <c r="A22" s="92">
        <v>17</v>
      </c>
      <c r="B22" s="1">
        <f t="shared" si="9"/>
        <v>0</v>
      </c>
      <c r="C22" s="1">
        <f t="shared" si="10"/>
        <v>1</v>
      </c>
      <c r="D22" s="1" t="str">
        <f t="shared" si="11"/>
        <v>A</v>
      </c>
      <c r="E22" s="1">
        <f t="shared" si="12"/>
        <v>2</v>
      </c>
      <c r="F22" s="126" t="str">
        <f>VLOOKUP(D22,BallMap!$A$1:$X$39,MATCH(E22,BallMap!$A$1:$R$1,0),FALSE)</f>
        <v>GPIO_EMC_B1_10</v>
      </c>
      <c r="G22" s="127">
        <f t="shared" si="13"/>
        <v>18</v>
      </c>
      <c r="H22" s="2" t="str">
        <f t="shared" si="14"/>
        <v>A2</v>
      </c>
      <c r="I22" s="36" t="str">
        <f>IF(ISERROR(VLOOKUP($F22,PinMuxPub!$C$2:$Q$180,MATCH(I$4,PinMuxPub!$C$2:$Q$2,0),FALSE)),"",VLOOKUP($F22,PinMuxPub!$C$2:$Q$180,MATCH(I$4,PinMuxPub!$C$2:$Q$2,0),FALSE))</f>
        <v/>
      </c>
      <c r="J22" s="36" t="str">
        <f>IF(ISERROR(VLOOKUP($F22,PinMuxPub!$C$2:$Q$180,MATCH(J$4,PinMuxPub!$C$2:$Q$2,0),FALSE)),"",VLOOKUP($F22,PinMuxPub!$C$2:$Q$180,MATCH(J$4,PinMuxPub!$C$2:$Q$2,0),FALSE))</f>
        <v/>
      </c>
      <c r="K22" s="36" t="str">
        <f>IF(ISERROR(VLOOKUP($F22,PinMuxPub!$C$2:$Q$180,MATCH(K$4,PinMuxPub!$C$2:$Q$2,0),FALSE)),"",VLOOKUP($F22,PinMuxPub!$C$2:$Q$180,MATCH(K$4,PinMuxPub!$C$2:$Q$2,0),FALSE))</f>
        <v/>
      </c>
      <c r="L22" s="36" t="str">
        <f>IF(ISERROR(VLOOKUP($F22,PinMuxPub!$C$2:$Q$180,MATCH(L$4,PinMuxPub!$C$2:$Q$2,0),FALSE)),"",VLOOKUP($F22,PinMuxPub!$C$2:$Q$180,MATCH(L$4,PinMuxPub!$C$2:$Q$2,0),FALSE))</f>
        <v/>
      </c>
      <c r="M22" s="36" t="str">
        <f>IF(ISERROR(VLOOKUP($F22,PinMuxPub!$C$2:$Q$180,MATCH(M$4,PinMuxPub!$C$2:$Q$2,0),FALSE)),"",VLOOKUP($F22,PinMuxPub!$C$2:$Q$180,MATCH(M$4,PinMuxPub!$C$2:$Q$2,0),FALSE))</f>
        <v/>
      </c>
      <c r="N22" s="36" t="str">
        <f>IF(ISERROR(VLOOKUP($F22,PinMuxPub!$C$2:$Q$180,MATCH(N$4,PinMuxPub!$C$2:$Q$2,0),FALSE)),"",VLOOKUP($F22,PinMuxPub!$C$2:$Q$180,MATCH(N$4,PinMuxPub!$C$2:$Q$2,0),FALSE))</f>
        <v/>
      </c>
      <c r="O22" s="36" t="str">
        <f>IF(ISERROR(VLOOKUP($F22,PinMuxPub!$C$2:$Q$180,MATCH(O$4,PinMuxPub!$C$2:$Q$2,0),FALSE)),"",VLOOKUP($F22,PinMuxPub!$C$2:$Q$180,MATCH(O$4,PinMuxPub!$C$2:$Q$2,0),FALSE))</f>
        <v/>
      </c>
      <c r="P22" s="36" t="str">
        <f>IF(ISERROR(VLOOKUP($F22,PinMuxPub!$C$2:$Q$180,MATCH(P$4,PinMuxPub!$C$2:$Q$2,0),FALSE)),"",VLOOKUP($F22,PinMuxPub!$C$2:$Q$180,MATCH(P$4,PinMuxPub!$C$2:$Q$2,0),FALSE))</f>
        <v/>
      </c>
      <c r="Q22" s="36" t="str">
        <f>IF(ISERROR(VLOOKUP($F22,PinMuxPub!$C$2:$Q$180,MATCH(Q$4,PinMuxPub!$C$2:$Q$2,0),FALSE)),"",VLOOKUP($F22,PinMuxPub!$C$2:$Q$180,MATCH(Q$4,PinMuxPub!$C$2:$Q$2,0),FALSE))</f>
        <v/>
      </c>
      <c r="R22" s="36" t="str">
        <f>IF(ISERROR(VLOOKUP($F22,PinMuxPub!$C$2:$Q$180,MATCH(R$4,PinMuxPub!$C$2:$Q$2,0),FALSE)),"",VLOOKUP($F22,PinMuxPub!$C$2:$Q$180,MATCH(R$4,PinMuxPub!$C$2:$Q$2,0),FALSE))</f>
        <v/>
      </c>
      <c r="S22" s="36" t="str">
        <f>IF(ISERROR(VLOOKUP($F22,PinMuxPub!$C$2:$Q$180,MATCH(S$4,PinMuxPub!$C$2:$Q$2,0),FALSE)),"",VLOOKUP($F22,PinMuxPub!$C$2:$Q$180,MATCH(S$4,PinMuxPub!$C$2:$Q$2,0),FALSE))</f>
        <v/>
      </c>
      <c r="T22" s="36" t="str">
        <f>IF(ISERROR(VLOOKUP($F22,PinMuxPub!$C$2:$Q$180,MATCH(T$4,PinMuxPub!$C$2:$Q$2,0),FALSE)),"",VLOOKUP($F22,PinMuxPub!$C$2:$Q$180,MATCH(T$4,PinMuxPub!$C$2:$Q$2,0),FALSE))</f>
        <v/>
      </c>
      <c r="U22" s="154" t="str">
        <f>IF(ISERROR(VLOOKUP(F22,PinMuxPub!$C$3:$C$180,1,FALSE)),"No","Yes")</f>
        <v>No</v>
      </c>
      <c r="V22" s="155" t="str">
        <f t="shared" si="6"/>
        <v>No</v>
      </c>
    </row>
    <row r="23" spans="1:22">
      <c r="A23" s="92">
        <v>18</v>
      </c>
      <c r="B23" s="1">
        <f t="shared" si="9"/>
        <v>1</v>
      </c>
      <c r="C23" s="1">
        <f t="shared" si="10"/>
        <v>1</v>
      </c>
      <c r="D23" s="1" t="str">
        <f t="shared" si="11"/>
        <v>B</v>
      </c>
      <c r="E23" s="1">
        <f t="shared" si="12"/>
        <v>2</v>
      </c>
      <c r="F23" s="126" t="str">
        <f>VLOOKUP(D23,BallMap!$A$1:$X$39,MATCH(E23,BallMap!$A$1:$R$1,0),FALSE)</f>
        <v>GPIO_EMC_B1_23</v>
      </c>
      <c r="G23" s="127">
        <f t="shared" si="13"/>
        <v>19</v>
      </c>
      <c r="H23" s="2" t="str">
        <f t="shared" si="14"/>
        <v>B2</v>
      </c>
      <c r="I23" s="36" t="str">
        <f>IF(ISERROR(VLOOKUP($F23,PinMuxPub!$C$2:$Q$180,MATCH(I$4,PinMuxPub!$C$2:$Q$2,0),FALSE)),"",VLOOKUP($F23,PinMuxPub!$C$2:$Q$180,MATCH(I$4,PinMuxPub!$C$2:$Q$2,0),FALSE))</f>
        <v/>
      </c>
      <c r="J23" s="36" t="str">
        <f>IF(ISERROR(VLOOKUP($F23,PinMuxPub!$C$2:$Q$180,MATCH(J$4,PinMuxPub!$C$2:$Q$2,0),FALSE)),"",VLOOKUP($F23,PinMuxPub!$C$2:$Q$180,MATCH(J$4,PinMuxPub!$C$2:$Q$2,0),FALSE))</f>
        <v/>
      </c>
      <c r="K23" s="36" t="str">
        <f>IF(ISERROR(VLOOKUP($F23,PinMuxPub!$C$2:$Q$180,MATCH(K$4,PinMuxPub!$C$2:$Q$2,0),FALSE)),"",VLOOKUP($F23,PinMuxPub!$C$2:$Q$180,MATCH(K$4,PinMuxPub!$C$2:$Q$2,0),FALSE))</f>
        <v/>
      </c>
      <c r="L23" s="36" t="str">
        <f>IF(ISERROR(VLOOKUP($F23,PinMuxPub!$C$2:$Q$180,MATCH(L$4,PinMuxPub!$C$2:$Q$2,0),FALSE)),"",VLOOKUP($F23,PinMuxPub!$C$2:$Q$180,MATCH(L$4,PinMuxPub!$C$2:$Q$2,0),FALSE))</f>
        <v/>
      </c>
      <c r="M23" s="36" t="str">
        <f>IF(ISERROR(VLOOKUP($F23,PinMuxPub!$C$2:$Q$180,MATCH(M$4,PinMuxPub!$C$2:$Q$2,0),FALSE)),"",VLOOKUP($F23,PinMuxPub!$C$2:$Q$180,MATCH(M$4,PinMuxPub!$C$2:$Q$2,0),FALSE))</f>
        <v/>
      </c>
      <c r="N23" s="36" t="str">
        <f>IF(ISERROR(VLOOKUP($F23,PinMuxPub!$C$2:$Q$180,MATCH(N$4,PinMuxPub!$C$2:$Q$2,0),FALSE)),"",VLOOKUP($F23,PinMuxPub!$C$2:$Q$180,MATCH(N$4,PinMuxPub!$C$2:$Q$2,0),FALSE))</f>
        <v/>
      </c>
      <c r="O23" s="36" t="str">
        <f>IF(ISERROR(VLOOKUP($F23,PinMuxPub!$C$2:$Q$180,MATCH(O$4,PinMuxPub!$C$2:$Q$2,0),FALSE)),"",VLOOKUP($F23,PinMuxPub!$C$2:$Q$180,MATCH(O$4,PinMuxPub!$C$2:$Q$2,0),FALSE))</f>
        <v/>
      </c>
      <c r="P23" s="36" t="str">
        <f>IF(ISERROR(VLOOKUP($F23,PinMuxPub!$C$2:$Q$180,MATCH(P$4,PinMuxPub!$C$2:$Q$2,0),FALSE)),"",VLOOKUP($F23,PinMuxPub!$C$2:$Q$180,MATCH(P$4,PinMuxPub!$C$2:$Q$2,0),FALSE))</f>
        <v/>
      </c>
      <c r="Q23" s="36" t="str">
        <f>IF(ISERROR(VLOOKUP($F23,PinMuxPub!$C$2:$Q$180,MATCH(Q$4,PinMuxPub!$C$2:$Q$2,0),FALSE)),"",VLOOKUP($F23,PinMuxPub!$C$2:$Q$180,MATCH(Q$4,PinMuxPub!$C$2:$Q$2,0),FALSE))</f>
        <v/>
      </c>
      <c r="R23" s="36" t="str">
        <f>IF(ISERROR(VLOOKUP($F23,PinMuxPub!$C$2:$Q$180,MATCH(R$4,PinMuxPub!$C$2:$Q$2,0),FALSE)),"",VLOOKUP($F23,PinMuxPub!$C$2:$Q$180,MATCH(R$4,PinMuxPub!$C$2:$Q$2,0),FALSE))</f>
        <v/>
      </c>
      <c r="S23" s="36" t="str">
        <f>IF(ISERROR(VLOOKUP($F23,PinMuxPub!$C$2:$Q$180,MATCH(S$4,PinMuxPub!$C$2:$Q$2,0),FALSE)),"",VLOOKUP($F23,PinMuxPub!$C$2:$Q$180,MATCH(S$4,PinMuxPub!$C$2:$Q$2,0),FALSE))</f>
        <v/>
      </c>
      <c r="T23" s="36" t="str">
        <f>IF(ISERROR(VLOOKUP($F23,PinMuxPub!$C$2:$Q$180,MATCH(T$4,PinMuxPub!$C$2:$Q$2,0),FALSE)),"",VLOOKUP($F23,PinMuxPub!$C$2:$Q$180,MATCH(T$4,PinMuxPub!$C$2:$Q$2,0),FALSE))</f>
        <v/>
      </c>
      <c r="U23" s="154" t="str">
        <f>IF(ISERROR(VLOOKUP(F23,PinMuxPub!$C$3:$C$180,1,FALSE)),"No","Yes")</f>
        <v>No</v>
      </c>
      <c r="V23" s="155" t="str">
        <f t="shared" si="6"/>
        <v>No</v>
      </c>
    </row>
    <row r="24" spans="1:22">
      <c r="A24" s="92">
        <v>19</v>
      </c>
      <c r="B24" s="1">
        <f t="shared" si="9"/>
        <v>2</v>
      </c>
      <c r="C24" s="1">
        <f t="shared" si="10"/>
        <v>1</v>
      </c>
      <c r="D24" s="1" t="str">
        <f t="shared" si="11"/>
        <v>C</v>
      </c>
      <c r="E24" s="1">
        <f t="shared" si="12"/>
        <v>2</v>
      </c>
      <c r="F24" s="126" t="str">
        <f>VLOOKUP(D24,BallMap!$A$1:$X$39,MATCH(E24,BallMap!$A$1:$R$1,0),FALSE)</f>
        <v>GPIO_EMC_B1_11</v>
      </c>
      <c r="G24" s="127">
        <f t="shared" si="13"/>
        <v>20</v>
      </c>
      <c r="H24" s="2" t="str">
        <f t="shared" si="14"/>
        <v>C2</v>
      </c>
      <c r="I24" s="36" t="str">
        <f>IF(ISERROR(VLOOKUP($F24,PinMuxPub!$C$2:$Q$180,MATCH(I$4,PinMuxPub!$C$2:$Q$2,0),FALSE)),"",VLOOKUP($F24,PinMuxPub!$C$2:$Q$180,MATCH(I$4,PinMuxPub!$C$2:$Q$2,0),FALSE))</f>
        <v/>
      </c>
      <c r="J24" s="36" t="str">
        <f>IF(ISERROR(VLOOKUP($F24,PinMuxPub!$C$2:$Q$180,MATCH(J$4,PinMuxPub!$C$2:$Q$2,0),FALSE)),"",VLOOKUP($F24,PinMuxPub!$C$2:$Q$180,MATCH(J$4,PinMuxPub!$C$2:$Q$2,0),FALSE))</f>
        <v/>
      </c>
      <c r="K24" s="36" t="str">
        <f>IF(ISERROR(VLOOKUP($F24,PinMuxPub!$C$2:$Q$180,MATCH(K$4,PinMuxPub!$C$2:$Q$2,0),FALSE)),"",VLOOKUP($F24,PinMuxPub!$C$2:$Q$180,MATCH(K$4,PinMuxPub!$C$2:$Q$2,0),FALSE))</f>
        <v/>
      </c>
      <c r="L24" s="36" t="str">
        <f>IF(ISERROR(VLOOKUP($F24,PinMuxPub!$C$2:$Q$180,MATCH(L$4,PinMuxPub!$C$2:$Q$2,0),FALSE)),"",VLOOKUP($F24,PinMuxPub!$C$2:$Q$180,MATCH(L$4,PinMuxPub!$C$2:$Q$2,0),FALSE))</f>
        <v/>
      </c>
      <c r="M24" s="36" t="str">
        <f>IF(ISERROR(VLOOKUP($F24,PinMuxPub!$C$2:$Q$180,MATCH(M$4,PinMuxPub!$C$2:$Q$2,0),FALSE)),"",VLOOKUP($F24,PinMuxPub!$C$2:$Q$180,MATCH(M$4,PinMuxPub!$C$2:$Q$2,0),FALSE))</f>
        <v/>
      </c>
      <c r="N24" s="36" t="str">
        <f>IF(ISERROR(VLOOKUP($F24,PinMuxPub!$C$2:$Q$180,MATCH(N$4,PinMuxPub!$C$2:$Q$2,0),FALSE)),"",VLOOKUP($F24,PinMuxPub!$C$2:$Q$180,MATCH(N$4,PinMuxPub!$C$2:$Q$2,0),FALSE))</f>
        <v/>
      </c>
      <c r="O24" s="36" t="str">
        <f>IF(ISERROR(VLOOKUP($F24,PinMuxPub!$C$2:$Q$180,MATCH(O$4,PinMuxPub!$C$2:$Q$2,0),FALSE)),"",VLOOKUP($F24,PinMuxPub!$C$2:$Q$180,MATCH(O$4,PinMuxPub!$C$2:$Q$2,0),FALSE))</f>
        <v/>
      </c>
      <c r="P24" s="36" t="str">
        <f>IF(ISERROR(VLOOKUP($F24,PinMuxPub!$C$2:$Q$180,MATCH(P$4,PinMuxPub!$C$2:$Q$2,0),FALSE)),"",VLOOKUP($F24,PinMuxPub!$C$2:$Q$180,MATCH(P$4,PinMuxPub!$C$2:$Q$2,0),FALSE))</f>
        <v/>
      </c>
      <c r="Q24" s="36" t="str">
        <f>IF(ISERROR(VLOOKUP($F24,PinMuxPub!$C$2:$Q$180,MATCH(Q$4,PinMuxPub!$C$2:$Q$2,0),FALSE)),"",VLOOKUP($F24,PinMuxPub!$C$2:$Q$180,MATCH(Q$4,PinMuxPub!$C$2:$Q$2,0),FALSE))</f>
        <v/>
      </c>
      <c r="R24" s="36" t="str">
        <f>IF(ISERROR(VLOOKUP($F24,PinMuxPub!$C$2:$Q$180,MATCH(R$4,PinMuxPub!$C$2:$Q$2,0),FALSE)),"",VLOOKUP($F24,PinMuxPub!$C$2:$Q$180,MATCH(R$4,PinMuxPub!$C$2:$Q$2,0),FALSE))</f>
        <v/>
      </c>
      <c r="S24" s="36" t="str">
        <f>IF(ISERROR(VLOOKUP($F24,PinMuxPub!$C$2:$Q$180,MATCH(S$4,PinMuxPub!$C$2:$Q$2,0),FALSE)),"",VLOOKUP($F24,PinMuxPub!$C$2:$Q$180,MATCH(S$4,PinMuxPub!$C$2:$Q$2,0),FALSE))</f>
        <v/>
      </c>
      <c r="T24" s="36" t="str">
        <f>IF(ISERROR(VLOOKUP($F24,PinMuxPub!$C$2:$Q$180,MATCH(T$4,PinMuxPub!$C$2:$Q$2,0),FALSE)),"",VLOOKUP($F24,PinMuxPub!$C$2:$Q$180,MATCH(T$4,PinMuxPub!$C$2:$Q$2,0),FALSE))</f>
        <v/>
      </c>
      <c r="U24" s="154" t="str">
        <f>IF(ISERROR(VLOOKUP(F24,PinMuxPub!$C$3:$C$180,1,FALSE)),"No","Yes")</f>
        <v>No</v>
      </c>
      <c r="V24" s="155" t="str">
        <f t="shared" si="6"/>
        <v>No</v>
      </c>
    </row>
    <row r="25" spans="1:22">
      <c r="A25" s="92">
        <v>20</v>
      </c>
      <c r="B25" s="1">
        <f t="shared" si="9"/>
        <v>3</v>
      </c>
      <c r="C25" s="1">
        <f t="shared" si="10"/>
        <v>1</v>
      </c>
      <c r="D25" s="1" t="str">
        <f t="shared" si="11"/>
        <v>D</v>
      </c>
      <c r="E25" s="1">
        <f t="shared" si="12"/>
        <v>2</v>
      </c>
      <c r="F25" s="126" t="str">
        <f>VLOOKUP(D25,BallMap!$A$1:$X$39,MATCH(E25,BallMap!$A$1:$R$1,0),FALSE)</f>
        <v>GPIO_EMC_B1_31</v>
      </c>
      <c r="G25" s="127">
        <f t="shared" si="13"/>
        <v>21</v>
      </c>
      <c r="H25" s="2" t="str">
        <f t="shared" si="14"/>
        <v>D2</v>
      </c>
      <c r="I25" s="36" t="str">
        <f>IF(ISERROR(VLOOKUP($F25,PinMuxPub!$C$2:$Q$180,MATCH(I$4,PinMuxPub!$C$2:$Q$2,0),FALSE)),"",VLOOKUP($F25,PinMuxPub!$C$2:$Q$180,MATCH(I$4,PinMuxPub!$C$2:$Q$2,0),FALSE))</f>
        <v/>
      </c>
      <c r="J25" s="36" t="str">
        <f>IF(ISERROR(VLOOKUP($F25,PinMuxPub!$C$2:$Q$180,MATCH(J$4,PinMuxPub!$C$2:$Q$2,0),FALSE)),"",VLOOKUP($F25,PinMuxPub!$C$2:$Q$180,MATCH(J$4,PinMuxPub!$C$2:$Q$2,0),FALSE))</f>
        <v/>
      </c>
      <c r="K25" s="36" t="str">
        <f>IF(ISERROR(VLOOKUP($F25,PinMuxPub!$C$2:$Q$180,MATCH(K$4,PinMuxPub!$C$2:$Q$2,0),FALSE)),"",VLOOKUP($F25,PinMuxPub!$C$2:$Q$180,MATCH(K$4,PinMuxPub!$C$2:$Q$2,0),FALSE))</f>
        <v/>
      </c>
      <c r="L25" s="36" t="str">
        <f>IF(ISERROR(VLOOKUP($F25,PinMuxPub!$C$2:$Q$180,MATCH(L$4,PinMuxPub!$C$2:$Q$2,0),FALSE)),"",VLOOKUP($F25,PinMuxPub!$C$2:$Q$180,MATCH(L$4,PinMuxPub!$C$2:$Q$2,0),FALSE))</f>
        <v/>
      </c>
      <c r="M25" s="36" t="str">
        <f>IF(ISERROR(VLOOKUP($F25,PinMuxPub!$C$2:$Q$180,MATCH(M$4,PinMuxPub!$C$2:$Q$2,0),FALSE)),"",VLOOKUP($F25,PinMuxPub!$C$2:$Q$180,MATCH(M$4,PinMuxPub!$C$2:$Q$2,0),FALSE))</f>
        <v/>
      </c>
      <c r="N25" s="36" t="str">
        <f>IF(ISERROR(VLOOKUP($F25,PinMuxPub!$C$2:$Q$180,MATCH(N$4,PinMuxPub!$C$2:$Q$2,0),FALSE)),"",VLOOKUP($F25,PinMuxPub!$C$2:$Q$180,MATCH(N$4,PinMuxPub!$C$2:$Q$2,0),FALSE))</f>
        <v/>
      </c>
      <c r="O25" s="36" t="str">
        <f>IF(ISERROR(VLOOKUP($F25,PinMuxPub!$C$2:$Q$180,MATCH(O$4,PinMuxPub!$C$2:$Q$2,0),FALSE)),"",VLOOKUP($F25,PinMuxPub!$C$2:$Q$180,MATCH(O$4,PinMuxPub!$C$2:$Q$2,0),FALSE))</f>
        <v/>
      </c>
      <c r="P25" s="36" t="str">
        <f>IF(ISERROR(VLOOKUP($F25,PinMuxPub!$C$2:$Q$180,MATCH(P$4,PinMuxPub!$C$2:$Q$2,0),FALSE)),"",VLOOKUP($F25,PinMuxPub!$C$2:$Q$180,MATCH(P$4,PinMuxPub!$C$2:$Q$2,0),FALSE))</f>
        <v/>
      </c>
      <c r="Q25" s="36" t="str">
        <f>IF(ISERROR(VLOOKUP($F25,PinMuxPub!$C$2:$Q$180,MATCH(Q$4,PinMuxPub!$C$2:$Q$2,0),FALSE)),"",VLOOKUP($F25,PinMuxPub!$C$2:$Q$180,MATCH(Q$4,PinMuxPub!$C$2:$Q$2,0),FALSE))</f>
        <v/>
      </c>
      <c r="R25" s="36" t="str">
        <f>IF(ISERROR(VLOOKUP($F25,PinMuxPub!$C$2:$Q$180,MATCH(R$4,PinMuxPub!$C$2:$Q$2,0),FALSE)),"",VLOOKUP($F25,PinMuxPub!$C$2:$Q$180,MATCH(R$4,PinMuxPub!$C$2:$Q$2,0),FALSE))</f>
        <v/>
      </c>
      <c r="S25" s="36" t="str">
        <f>IF(ISERROR(VLOOKUP($F25,PinMuxPub!$C$2:$Q$180,MATCH(S$4,PinMuxPub!$C$2:$Q$2,0),FALSE)),"",VLOOKUP($F25,PinMuxPub!$C$2:$Q$180,MATCH(S$4,PinMuxPub!$C$2:$Q$2,0),FALSE))</f>
        <v/>
      </c>
      <c r="T25" s="36" t="str">
        <f>IF(ISERROR(VLOOKUP($F25,PinMuxPub!$C$2:$Q$180,MATCH(T$4,PinMuxPub!$C$2:$Q$2,0),FALSE)),"",VLOOKUP($F25,PinMuxPub!$C$2:$Q$180,MATCH(T$4,PinMuxPub!$C$2:$Q$2,0),FALSE))</f>
        <v/>
      </c>
      <c r="U25" s="154" t="str">
        <f>IF(ISERROR(VLOOKUP(F25,PinMuxPub!$C$3:$C$180,1,FALSE)),"No","Yes")</f>
        <v>No</v>
      </c>
      <c r="V25" s="155" t="str">
        <f t="shared" si="6"/>
        <v>No</v>
      </c>
    </row>
    <row r="26" spans="1:22">
      <c r="A26" s="92">
        <v>21</v>
      </c>
      <c r="B26" s="1">
        <f t="shared" si="9"/>
        <v>4</v>
      </c>
      <c r="C26" s="1">
        <f t="shared" si="10"/>
        <v>1</v>
      </c>
      <c r="D26" s="1" t="str">
        <f t="shared" si="11"/>
        <v>E</v>
      </c>
      <c r="E26" s="1">
        <f t="shared" si="12"/>
        <v>2</v>
      </c>
      <c r="F26" s="126" t="str">
        <f>VLOOKUP(D26,BallMap!$A$1:$X$39,MATCH(E26,BallMap!$A$1:$R$1,0),FALSE)</f>
        <v>GPIO_EMC_B1_33</v>
      </c>
      <c r="G26" s="127">
        <f t="shared" si="13"/>
        <v>22</v>
      </c>
      <c r="H26" s="2" t="str">
        <f t="shared" si="14"/>
        <v>E2</v>
      </c>
      <c r="I26" s="36" t="str">
        <f>IF(ISERROR(VLOOKUP($F26,PinMuxPub!$C$2:$Q$180,MATCH(I$4,PinMuxPub!$C$2:$Q$2,0),FALSE)),"",VLOOKUP($F26,PinMuxPub!$C$2:$Q$180,MATCH(I$4,PinMuxPub!$C$2:$Q$2,0),FALSE))</f>
        <v/>
      </c>
      <c r="J26" s="36" t="str">
        <f>IF(ISERROR(VLOOKUP($F26,PinMuxPub!$C$2:$Q$180,MATCH(J$4,PinMuxPub!$C$2:$Q$2,0),FALSE)),"",VLOOKUP($F26,PinMuxPub!$C$2:$Q$180,MATCH(J$4,PinMuxPub!$C$2:$Q$2,0),FALSE))</f>
        <v/>
      </c>
      <c r="K26" s="36" t="str">
        <f>IF(ISERROR(VLOOKUP($F26,PinMuxPub!$C$2:$Q$180,MATCH(K$4,PinMuxPub!$C$2:$Q$2,0),FALSE)),"",VLOOKUP($F26,PinMuxPub!$C$2:$Q$180,MATCH(K$4,PinMuxPub!$C$2:$Q$2,0),FALSE))</f>
        <v/>
      </c>
      <c r="L26" s="36" t="str">
        <f>IF(ISERROR(VLOOKUP($F26,PinMuxPub!$C$2:$Q$180,MATCH(L$4,PinMuxPub!$C$2:$Q$2,0),FALSE)),"",VLOOKUP($F26,PinMuxPub!$C$2:$Q$180,MATCH(L$4,PinMuxPub!$C$2:$Q$2,0),FALSE))</f>
        <v/>
      </c>
      <c r="M26" s="36" t="str">
        <f>IF(ISERROR(VLOOKUP($F26,PinMuxPub!$C$2:$Q$180,MATCH(M$4,PinMuxPub!$C$2:$Q$2,0),FALSE)),"",VLOOKUP($F26,PinMuxPub!$C$2:$Q$180,MATCH(M$4,PinMuxPub!$C$2:$Q$2,0),FALSE))</f>
        <v/>
      </c>
      <c r="N26" s="36" t="str">
        <f>IF(ISERROR(VLOOKUP($F26,PinMuxPub!$C$2:$Q$180,MATCH(N$4,PinMuxPub!$C$2:$Q$2,0),FALSE)),"",VLOOKUP($F26,PinMuxPub!$C$2:$Q$180,MATCH(N$4,PinMuxPub!$C$2:$Q$2,0),FALSE))</f>
        <v/>
      </c>
      <c r="O26" s="36" t="str">
        <f>IF(ISERROR(VLOOKUP($F26,PinMuxPub!$C$2:$Q$180,MATCH(O$4,PinMuxPub!$C$2:$Q$2,0),FALSE)),"",VLOOKUP($F26,PinMuxPub!$C$2:$Q$180,MATCH(O$4,PinMuxPub!$C$2:$Q$2,0),FALSE))</f>
        <v/>
      </c>
      <c r="P26" s="36" t="str">
        <f>IF(ISERROR(VLOOKUP($F26,PinMuxPub!$C$2:$Q$180,MATCH(P$4,PinMuxPub!$C$2:$Q$2,0),FALSE)),"",VLOOKUP($F26,PinMuxPub!$C$2:$Q$180,MATCH(P$4,PinMuxPub!$C$2:$Q$2,0),FALSE))</f>
        <v/>
      </c>
      <c r="Q26" s="36" t="str">
        <f>IF(ISERROR(VLOOKUP($F26,PinMuxPub!$C$2:$Q$180,MATCH(Q$4,PinMuxPub!$C$2:$Q$2,0),FALSE)),"",VLOOKUP($F26,PinMuxPub!$C$2:$Q$180,MATCH(Q$4,PinMuxPub!$C$2:$Q$2,0),FALSE))</f>
        <v/>
      </c>
      <c r="R26" s="36" t="str">
        <f>IF(ISERROR(VLOOKUP($F26,PinMuxPub!$C$2:$Q$180,MATCH(R$4,PinMuxPub!$C$2:$Q$2,0),FALSE)),"",VLOOKUP($F26,PinMuxPub!$C$2:$Q$180,MATCH(R$4,PinMuxPub!$C$2:$Q$2,0),FALSE))</f>
        <v/>
      </c>
      <c r="S26" s="36" t="str">
        <f>IF(ISERROR(VLOOKUP($F26,PinMuxPub!$C$2:$Q$180,MATCH(S$4,PinMuxPub!$C$2:$Q$2,0),FALSE)),"",VLOOKUP($F26,PinMuxPub!$C$2:$Q$180,MATCH(S$4,PinMuxPub!$C$2:$Q$2,0),FALSE))</f>
        <v/>
      </c>
      <c r="T26" s="36" t="str">
        <f>IF(ISERROR(VLOOKUP($F26,PinMuxPub!$C$2:$Q$180,MATCH(T$4,PinMuxPub!$C$2:$Q$2,0),FALSE)),"",VLOOKUP($F26,PinMuxPub!$C$2:$Q$180,MATCH(T$4,PinMuxPub!$C$2:$Q$2,0),FALSE))</f>
        <v/>
      </c>
      <c r="U26" s="154" t="str">
        <f>IF(ISERROR(VLOOKUP(F26,PinMuxPub!$C$3:$C$180,1,FALSE)),"No","Yes")</f>
        <v>No</v>
      </c>
      <c r="V26" s="155" t="str">
        <f t="shared" si="6"/>
        <v>No</v>
      </c>
    </row>
    <row r="27" spans="1:22">
      <c r="A27" s="92">
        <v>22</v>
      </c>
      <c r="B27" s="1">
        <f t="shared" si="9"/>
        <v>5</v>
      </c>
      <c r="C27" s="1">
        <f t="shared" si="10"/>
        <v>1</v>
      </c>
      <c r="D27" s="1" t="str">
        <f t="shared" si="11"/>
        <v>F</v>
      </c>
      <c r="E27" s="1">
        <f t="shared" si="12"/>
        <v>2</v>
      </c>
      <c r="F27" s="126" t="str">
        <f>VLOOKUP(D27,BallMap!$A$1:$X$39,MATCH(E27,BallMap!$A$1:$R$1,0),FALSE)</f>
        <v>GPIO_EMC_B1_01</v>
      </c>
      <c r="G27" s="127">
        <f t="shared" si="13"/>
        <v>23</v>
      </c>
      <c r="H27" s="2" t="str">
        <f t="shared" si="14"/>
        <v>F2</v>
      </c>
      <c r="I27" s="36" t="str">
        <f>IF(ISERROR(VLOOKUP($F27,PinMuxPub!$C$2:$Q$180,MATCH(I$4,PinMuxPub!$C$2:$Q$2,0),FALSE)),"",VLOOKUP($F27,PinMuxPub!$C$2:$Q$180,MATCH(I$4,PinMuxPub!$C$2:$Q$2,0),FALSE))</f>
        <v/>
      </c>
      <c r="J27" s="36" t="str">
        <f>IF(ISERROR(VLOOKUP($F27,PinMuxPub!$C$2:$Q$180,MATCH(J$4,PinMuxPub!$C$2:$Q$2,0),FALSE)),"",VLOOKUP($F27,PinMuxPub!$C$2:$Q$180,MATCH(J$4,PinMuxPub!$C$2:$Q$2,0),FALSE))</f>
        <v/>
      </c>
      <c r="K27" s="36" t="str">
        <f>IF(ISERROR(VLOOKUP($F27,PinMuxPub!$C$2:$Q$180,MATCH(K$4,PinMuxPub!$C$2:$Q$2,0),FALSE)),"",VLOOKUP($F27,PinMuxPub!$C$2:$Q$180,MATCH(K$4,PinMuxPub!$C$2:$Q$2,0),FALSE))</f>
        <v/>
      </c>
      <c r="L27" s="36" t="str">
        <f>IF(ISERROR(VLOOKUP($F27,PinMuxPub!$C$2:$Q$180,MATCH(L$4,PinMuxPub!$C$2:$Q$2,0),FALSE)),"",VLOOKUP($F27,PinMuxPub!$C$2:$Q$180,MATCH(L$4,PinMuxPub!$C$2:$Q$2,0),FALSE))</f>
        <v/>
      </c>
      <c r="M27" s="36" t="str">
        <f>IF(ISERROR(VLOOKUP($F27,PinMuxPub!$C$2:$Q$180,MATCH(M$4,PinMuxPub!$C$2:$Q$2,0),FALSE)),"",VLOOKUP($F27,PinMuxPub!$C$2:$Q$180,MATCH(M$4,PinMuxPub!$C$2:$Q$2,0),FALSE))</f>
        <v/>
      </c>
      <c r="N27" s="36" t="str">
        <f>IF(ISERROR(VLOOKUP($F27,PinMuxPub!$C$2:$Q$180,MATCH(N$4,PinMuxPub!$C$2:$Q$2,0),FALSE)),"",VLOOKUP($F27,PinMuxPub!$C$2:$Q$180,MATCH(N$4,PinMuxPub!$C$2:$Q$2,0),FALSE))</f>
        <v/>
      </c>
      <c r="O27" s="36" t="str">
        <f>IF(ISERROR(VLOOKUP($F27,PinMuxPub!$C$2:$Q$180,MATCH(O$4,PinMuxPub!$C$2:$Q$2,0),FALSE)),"",VLOOKUP($F27,PinMuxPub!$C$2:$Q$180,MATCH(O$4,PinMuxPub!$C$2:$Q$2,0),FALSE))</f>
        <v/>
      </c>
      <c r="P27" s="36" t="str">
        <f>IF(ISERROR(VLOOKUP($F27,PinMuxPub!$C$2:$Q$180,MATCH(P$4,PinMuxPub!$C$2:$Q$2,0),FALSE)),"",VLOOKUP($F27,PinMuxPub!$C$2:$Q$180,MATCH(P$4,PinMuxPub!$C$2:$Q$2,0),FALSE))</f>
        <v/>
      </c>
      <c r="Q27" s="36" t="str">
        <f>IF(ISERROR(VLOOKUP($F27,PinMuxPub!$C$2:$Q$180,MATCH(Q$4,PinMuxPub!$C$2:$Q$2,0),FALSE)),"",VLOOKUP($F27,PinMuxPub!$C$2:$Q$180,MATCH(Q$4,PinMuxPub!$C$2:$Q$2,0),FALSE))</f>
        <v/>
      </c>
      <c r="R27" s="36" t="str">
        <f>IF(ISERROR(VLOOKUP($F27,PinMuxPub!$C$2:$Q$180,MATCH(R$4,PinMuxPub!$C$2:$Q$2,0),FALSE)),"",VLOOKUP($F27,PinMuxPub!$C$2:$Q$180,MATCH(R$4,PinMuxPub!$C$2:$Q$2,0),FALSE))</f>
        <v/>
      </c>
      <c r="S27" s="36" t="str">
        <f>IF(ISERROR(VLOOKUP($F27,PinMuxPub!$C$2:$Q$180,MATCH(S$4,PinMuxPub!$C$2:$Q$2,0),FALSE)),"",VLOOKUP($F27,PinMuxPub!$C$2:$Q$180,MATCH(S$4,PinMuxPub!$C$2:$Q$2,0),FALSE))</f>
        <v/>
      </c>
      <c r="T27" s="36" t="str">
        <f>IF(ISERROR(VLOOKUP($F27,PinMuxPub!$C$2:$Q$180,MATCH(T$4,PinMuxPub!$C$2:$Q$2,0),FALSE)),"",VLOOKUP($F27,PinMuxPub!$C$2:$Q$180,MATCH(T$4,PinMuxPub!$C$2:$Q$2,0),FALSE))</f>
        <v/>
      </c>
      <c r="U27" s="154" t="str">
        <f>IF(ISERROR(VLOOKUP(F27,PinMuxPub!$C$3:$C$180,1,FALSE)),"No","Yes")</f>
        <v>No</v>
      </c>
      <c r="V27" s="155" t="str">
        <f t="shared" si="6"/>
        <v>No</v>
      </c>
    </row>
    <row r="28" spans="1:22">
      <c r="A28" s="92">
        <v>23</v>
      </c>
      <c r="B28" s="1">
        <f t="shared" si="9"/>
        <v>6</v>
      </c>
      <c r="C28" s="1">
        <f t="shared" si="10"/>
        <v>1</v>
      </c>
      <c r="D28" s="1" t="str">
        <f t="shared" si="11"/>
        <v>G</v>
      </c>
      <c r="E28" s="1">
        <f t="shared" si="12"/>
        <v>2</v>
      </c>
      <c r="F28" s="126" t="str">
        <f>VLOOKUP(D28,BallMap!$A$1:$X$39,MATCH(E28,BallMap!$A$1:$R$1,0),FALSE)</f>
        <v>GPIO_EMC_B1_21</v>
      </c>
      <c r="G28" s="127">
        <f t="shared" si="13"/>
        <v>24</v>
      </c>
      <c r="H28" s="2" t="str">
        <f t="shared" si="14"/>
        <v>G2</v>
      </c>
      <c r="I28" s="36" t="str">
        <f>IF(ISERROR(VLOOKUP($F28,PinMuxPub!$C$2:$Q$180,MATCH(I$4,PinMuxPub!$C$2:$Q$2,0),FALSE)),"",VLOOKUP($F28,PinMuxPub!$C$2:$Q$180,MATCH(I$4,PinMuxPub!$C$2:$Q$2,0),FALSE))</f>
        <v/>
      </c>
      <c r="J28" s="36" t="str">
        <f>IF(ISERROR(VLOOKUP($F28,PinMuxPub!$C$2:$Q$180,MATCH(J$4,PinMuxPub!$C$2:$Q$2,0),FALSE)),"",VLOOKUP($F28,PinMuxPub!$C$2:$Q$180,MATCH(J$4,PinMuxPub!$C$2:$Q$2,0),FALSE))</f>
        <v/>
      </c>
      <c r="K28" s="36" t="str">
        <f>IF(ISERROR(VLOOKUP($F28,PinMuxPub!$C$2:$Q$180,MATCH(K$4,PinMuxPub!$C$2:$Q$2,0),FALSE)),"",VLOOKUP($F28,PinMuxPub!$C$2:$Q$180,MATCH(K$4,PinMuxPub!$C$2:$Q$2,0),FALSE))</f>
        <v/>
      </c>
      <c r="L28" s="36" t="str">
        <f>IF(ISERROR(VLOOKUP($F28,PinMuxPub!$C$2:$Q$180,MATCH(L$4,PinMuxPub!$C$2:$Q$2,0),FALSE)),"",VLOOKUP($F28,PinMuxPub!$C$2:$Q$180,MATCH(L$4,PinMuxPub!$C$2:$Q$2,0),FALSE))</f>
        <v/>
      </c>
      <c r="M28" s="36" t="str">
        <f>IF(ISERROR(VLOOKUP($F28,PinMuxPub!$C$2:$Q$180,MATCH(M$4,PinMuxPub!$C$2:$Q$2,0),FALSE)),"",VLOOKUP($F28,PinMuxPub!$C$2:$Q$180,MATCH(M$4,PinMuxPub!$C$2:$Q$2,0),FALSE))</f>
        <v/>
      </c>
      <c r="N28" s="36" t="str">
        <f>IF(ISERROR(VLOOKUP($F28,PinMuxPub!$C$2:$Q$180,MATCH(N$4,PinMuxPub!$C$2:$Q$2,0),FALSE)),"",VLOOKUP($F28,PinMuxPub!$C$2:$Q$180,MATCH(N$4,PinMuxPub!$C$2:$Q$2,0),FALSE))</f>
        <v/>
      </c>
      <c r="O28" s="36" t="str">
        <f>IF(ISERROR(VLOOKUP($F28,PinMuxPub!$C$2:$Q$180,MATCH(O$4,PinMuxPub!$C$2:$Q$2,0),FALSE)),"",VLOOKUP($F28,PinMuxPub!$C$2:$Q$180,MATCH(O$4,PinMuxPub!$C$2:$Q$2,0),FALSE))</f>
        <v/>
      </c>
      <c r="P28" s="36" t="str">
        <f>IF(ISERROR(VLOOKUP($F28,PinMuxPub!$C$2:$Q$180,MATCH(P$4,PinMuxPub!$C$2:$Q$2,0),FALSE)),"",VLOOKUP($F28,PinMuxPub!$C$2:$Q$180,MATCH(P$4,PinMuxPub!$C$2:$Q$2,0),FALSE))</f>
        <v/>
      </c>
      <c r="Q28" s="36" t="str">
        <f>IF(ISERROR(VLOOKUP($F28,PinMuxPub!$C$2:$Q$180,MATCH(Q$4,PinMuxPub!$C$2:$Q$2,0),FALSE)),"",VLOOKUP($F28,PinMuxPub!$C$2:$Q$180,MATCH(Q$4,PinMuxPub!$C$2:$Q$2,0),FALSE))</f>
        <v/>
      </c>
      <c r="R28" s="36" t="str">
        <f>IF(ISERROR(VLOOKUP($F28,PinMuxPub!$C$2:$Q$180,MATCH(R$4,PinMuxPub!$C$2:$Q$2,0),FALSE)),"",VLOOKUP($F28,PinMuxPub!$C$2:$Q$180,MATCH(R$4,PinMuxPub!$C$2:$Q$2,0),FALSE))</f>
        <v/>
      </c>
      <c r="S28" s="36" t="str">
        <f>IF(ISERROR(VLOOKUP($F28,PinMuxPub!$C$2:$Q$180,MATCH(S$4,PinMuxPub!$C$2:$Q$2,0),FALSE)),"",VLOOKUP($F28,PinMuxPub!$C$2:$Q$180,MATCH(S$4,PinMuxPub!$C$2:$Q$2,0),FALSE))</f>
        <v/>
      </c>
      <c r="T28" s="36" t="str">
        <f>IF(ISERROR(VLOOKUP($F28,PinMuxPub!$C$2:$Q$180,MATCH(T$4,PinMuxPub!$C$2:$Q$2,0),FALSE)),"",VLOOKUP($F28,PinMuxPub!$C$2:$Q$180,MATCH(T$4,PinMuxPub!$C$2:$Q$2,0),FALSE))</f>
        <v/>
      </c>
      <c r="U28" s="154" t="str">
        <f>IF(ISERROR(VLOOKUP(F28,PinMuxPub!$C$3:$C$180,1,FALSE)),"No","Yes")</f>
        <v>No</v>
      </c>
      <c r="V28" s="155" t="str">
        <f t="shared" si="6"/>
        <v>No</v>
      </c>
    </row>
    <row r="29" spans="1:22">
      <c r="A29" s="92">
        <v>24</v>
      </c>
      <c r="B29" s="1">
        <f t="shared" si="9"/>
        <v>7</v>
      </c>
      <c r="C29" s="1">
        <f t="shared" si="10"/>
        <v>1</v>
      </c>
      <c r="D29" s="1" t="str">
        <f t="shared" si="11"/>
        <v>H</v>
      </c>
      <c r="E29" s="1">
        <f t="shared" si="12"/>
        <v>2</v>
      </c>
      <c r="F29" s="126" t="str">
        <f>VLOOKUP(D29,BallMap!$A$1:$X$39,MATCH(E29,BallMap!$A$1:$R$1,0),FALSE)</f>
        <v>GPIO_EMC_B1_22</v>
      </c>
      <c r="G29" s="127">
        <f t="shared" si="13"/>
        <v>25</v>
      </c>
      <c r="H29" s="2" t="str">
        <f t="shared" si="14"/>
        <v>H2</v>
      </c>
      <c r="I29" s="36" t="str">
        <f>IF(ISERROR(VLOOKUP($F29,PinMuxPub!$C$2:$Q$180,MATCH(I$4,PinMuxPub!$C$2:$Q$2,0),FALSE)),"",VLOOKUP($F29,PinMuxPub!$C$2:$Q$180,MATCH(I$4,PinMuxPub!$C$2:$Q$2,0),FALSE))</f>
        <v/>
      </c>
      <c r="J29" s="36" t="str">
        <f>IF(ISERROR(VLOOKUP($F29,PinMuxPub!$C$2:$Q$180,MATCH(J$4,PinMuxPub!$C$2:$Q$2,0),FALSE)),"",VLOOKUP($F29,PinMuxPub!$C$2:$Q$180,MATCH(J$4,PinMuxPub!$C$2:$Q$2,0),FALSE))</f>
        <v/>
      </c>
      <c r="K29" s="36" t="str">
        <f>IF(ISERROR(VLOOKUP($F29,PinMuxPub!$C$2:$Q$180,MATCH(K$4,PinMuxPub!$C$2:$Q$2,0),FALSE)),"",VLOOKUP($F29,PinMuxPub!$C$2:$Q$180,MATCH(K$4,PinMuxPub!$C$2:$Q$2,0),FALSE))</f>
        <v/>
      </c>
      <c r="L29" s="36" t="str">
        <f>IF(ISERROR(VLOOKUP($F29,PinMuxPub!$C$2:$Q$180,MATCH(L$4,PinMuxPub!$C$2:$Q$2,0),FALSE)),"",VLOOKUP($F29,PinMuxPub!$C$2:$Q$180,MATCH(L$4,PinMuxPub!$C$2:$Q$2,0),FALSE))</f>
        <v/>
      </c>
      <c r="M29" s="36" t="str">
        <f>IF(ISERROR(VLOOKUP($F29,PinMuxPub!$C$2:$Q$180,MATCH(M$4,PinMuxPub!$C$2:$Q$2,0),FALSE)),"",VLOOKUP($F29,PinMuxPub!$C$2:$Q$180,MATCH(M$4,PinMuxPub!$C$2:$Q$2,0),FALSE))</f>
        <v/>
      </c>
      <c r="N29" s="36" t="str">
        <f>IF(ISERROR(VLOOKUP($F29,PinMuxPub!$C$2:$Q$180,MATCH(N$4,PinMuxPub!$C$2:$Q$2,0),FALSE)),"",VLOOKUP($F29,PinMuxPub!$C$2:$Q$180,MATCH(N$4,PinMuxPub!$C$2:$Q$2,0),FALSE))</f>
        <v/>
      </c>
      <c r="O29" s="36" t="str">
        <f>IF(ISERROR(VLOOKUP($F29,PinMuxPub!$C$2:$Q$180,MATCH(O$4,PinMuxPub!$C$2:$Q$2,0),FALSE)),"",VLOOKUP($F29,PinMuxPub!$C$2:$Q$180,MATCH(O$4,PinMuxPub!$C$2:$Q$2,0),FALSE))</f>
        <v/>
      </c>
      <c r="P29" s="36" t="str">
        <f>IF(ISERROR(VLOOKUP($F29,PinMuxPub!$C$2:$Q$180,MATCH(P$4,PinMuxPub!$C$2:$Q$2,0),FALSE)),"",VLOOKUP($F29,PinMuxPub!$C$2:$Q$180,MATCH(P$4,PinMuxPub!$C$2:$Q$2,0),FALSE))</f>
        <v/>
      </c>
      <c r="Q29" s="36" t="str">
        <f>IF(ISERROR(VLOOKUP($F29,PinMuxPub!$C$2:$Q$180,MATCH(Q$4,PinMuxPub!$C$2:$Q$2,0),FALSE)),"",VLOOKUP($F29,PinMuxPub!$C$2:$Q$180,MATCH(Q$4,PinMuxPub!$C$2:$Q$2,0),FALSE))</f>
        <v/>
      </c>
      <c r="R29" s="36" t="str">
        <f>IF(ISERROR(VLOOKUP($F29,PinMuxPub!$C$2:$Q$180,MATCH(R$4,PinMuxPub!$C$2:$Q$2,0),FALSE)),"",VLOOKUP($F29,PinMuxPub!$C$2:$Q$180,MATCH(R$4,PinMuxPub!$C$2:$Q$2,0),FALSE))</f>
        <v/>
      </c>
      <c r="S29" s="36" t="str">
        <f>IF(ISERROR(VLOOKUP($F29,PinMuxPub!$C$2:$Q$180,MATCH(S$4,PinMuxPub!$C$2:$Q$2,0),FALSE)),"",VLOOKUP($F29,PinMuxPub!$C$2:$Q$180,MATCH(S$4,PinMuxPub!$C$2:$Q$2,0),FALSE))</f>
        <v/>
      </c>
      <c r="T29" s="36" t="str">
        <f>IF(ISERROR(VLOOKUP($F29,PinMuxPub!$C$2:$Q$180,MATCH(T$4,PinMuxPub!$C$2:$Q$2,0),FALSE)),"",VLOOKUP($F29,PinMuxPub!$C$2:$Q$180,MATCH(T$4,PinMuxPub!$C$2:$Q$2,0),FALSE))</f>
        <v/>
      </c>
      <c r="U29" s="154" t="str">
        <f>IF(ISERROR(VLOOKUP(F29,PinMuxPub!$C$3:$C$180,1,FALSE)),"No","Yes")</f>
        <v>No</v>
      </c>
      <c r="V29" s="155" t="str">
        <f t="shared" si="6"/>
        <v>No</v>
      </c>
    </row>
    <row r="30" spans="1:22">
      <c r="A30" s="92">
        <v>25</v>
      </c>
      <c r="B30" s="1">
        <f t="shared" si="9"/>
        <v>8</v>
      </c>
      <c r="C30" s="1">
        <f t="shared" si="10"/>
        <v>1</v>
      </c>
      <c r="D30" s="1" t="str">
        <f t="shared" si="11"/>
        <v>J</v>
      </c>
      <c r="E30" s="1">
        <f t="shared" si="12"/>
        <v>2</v>
      </c>
      <c r="F30" s="126" t="str">
        <f>VLOOKUP(D30,BallMap!$A$1:$X$39,MATCH(E30,BallMap!$A$1:$R$1,0),FALSE)</f>
        <v>GPIO_EMC_B1_39</v>
      </c>
      <c r="G30" s="127">
        <f t="shared" si="13"/>
        <v>26</v>
      </c>
      <c r="H30" s="2" t="str">
        <f t="shared" si="14"/>
        <v>J2</v>
      </c>
      <c r="I30" s="36" t="str">
        <f>IF(ISERROR(VLOOKUP($F30,PinMuxPub!$C$2:$Q$180,MATCH(I$4,PinMuxPub!$C$2:$Q$2,0),FALSE)),"",VLOOKUP($F30,PinMuxPub!$C$2:$Q$180,MATCH(I$4,PinMuxPub!$C$2:$Q$2,0),FALSE))</f>
        <v/>
      </c>
      <c r="J30" s="36" t="str">
        <f>IF(ISERROR(VLOOKUP($F30,PinMuxPub!$C$2:$Q$180,MATCH(J$4,PinMuxPub!$C$2:$Q$2,0),FALSE)),"",VLOOKUP($F30,PinMuxPub!$C$2:$Q$180,MATCH(J$4,PinMuxPub!$C$2:$Q$2,0),FALSE))</f>
        <v/>
      </c>
      <c r="K30" s="36" t="str">
        <f>IF(ISERROR(VLOOKUP($F30,PinMuxPub!$C$2:$Q$180,MATCH(K$4,PinMuxPub!$C$2:$Q$2,0),FALSE)),"",VLOOKUP($F30,PinMuxPub!$C$2:$Q$180,MATCH(K$4,PinMuxPub!$C$2:$Q$2,0),FALSE))</f>
        <v/>
      </c>
      <c r="L30" s="36" t="str">
        <f>IF(ISERROR(VLOOKUP($F30,PinMuxPub!$C$2:$Q$180,MATCH(L$4,PinMuxPub!$C$2:$Q$2,0),FALSE)),"",VLOOKUP($F30,PinMuxPub!$C$2:$Q$180,MATCH(L$4,PinMuxPub!$C$2:$Q$2,0),FALSE))</f>
        <v/>
      </c>
      <c r="M30" s="36" t="str">
        <f>IF(ISERROR(VLOOKUP($F30,PinMuxPub!$C$2:$Q$180,MATCH(M$4,PinMuxPub!$C$2:$Q$2,0),FALSE)),"",VLOOKUP($F30,PinMuxPub!$C$2:$Q$180,MATCH(M$4,PinMuxPub!$C$2:$Q$2,0),FALSE))</f>
        <v/>
      </c>
      <c r="N30" s="36" t="str">
        <f>IF(ISERROR(VLOOKUP($F30,PinMuxPub!$C$2:$Q$180,MATCH(N$4,PinMuxPub!$C$2:$Q$2,0),FALSE)),"",VLOOKUP($F30,PinMuxPub!$C$2:$Q$180,MATCH(N$4,PinMuxPub!$C$2:$Q$2,0),FALSE))</f>
        <v/>
      </c>
      <c r="O30" s="36" t="str">
        <f>IF(ISERROR(VLOOKUP($F30,PinMuxPub!$C$2:$Q$180,MATCH(O$4,PinMuxPub!$C$2:$Q$2,0),FALSE)),"",VLOOKUP($F30,PinMuxPub!$C$2:$Q$180,MATCH(O$4,PinMuxPub!$C$2:$Q$2,0),FALSE))</f>
        <v/>
      </c>
      <c r="P30" s="36" t="str">
        <f>IF(ISERROR(VLOOKUP($F30,PinMuxPub!$C$2:$Q$180,MATCH(P$4,PinMuxPub!$C$2:$Q$2,0),FALSE)),"",VLOOKUP($F30,PinMuxPub!$C$2:$Q$180,MATCH(P$4,PinMuxPub!$C$2:$Q$2,0),FALSE))</f>
        <v/>
      </c>
      <c r="Q30" s="36" t="str">
        <f>IF(ISERROR(VLOOKUP($F30,PinMuxPub!$C$2:$Q$180,MATCH(Q$4,PinMuxPub!$C$2:$Q$2,0),FALSE)),"",VLOOKUP($F30,PinMuxPub!$C$2:$Q$180,MATCH(Q$4,PinMuxPub!$C$2:$Q$2,0),FALSE))</f>
        <v/>
      </c>
      <c r="R30" s="36" t="str">
        <f>IF(ISERROR(VLOOKUP($F30,PinMuxPub!$C$2:$Q$180,MATCH(R$4,PinMuxPub!$C$2:$Q$2,0),FALSE)),"",VLOOKUP($F30,PinMuxPub!$C$2:$Q$180,MATCH(R$4,PinMuxPub!$C$2:$Q$2,0),FALSE))</f>
        <v/>
      </c>
      <c r="S30" s="36" t="str">
        <f>IF(ISERROR(VLOOKUP($F30,PinMuxPub!$C$2:$Q$180,MATCH(S$4,PinMuxPub!$C$2:$Q$2,0),FALSE)),"",VLOOKUP($F30,PinMuxPub!$C$2:$Q$180,MATCH(S$4,PinMuxPub!$C$2:$Q$2,0),FALSE))</f>
        <v/>
      </c>
      <c r="T30" s="36" t="str">
        <f>IF(ISERROR(VLOOKUP($F30,PinMuxPub!$C$2:$Q$180,MATCH(T$4,PinMuxPub!$C$2:$Q$2,0),FALSE)),"",VLOOKUP($F30,PinMuxPub!$C$2:$Q$180,MATCH(T$4,PinMuxPub!$C$2:$Q$2,0),FALSE))</f>
        <v/>
      </c>
      <c r="U30" s="154" t="str">
        <f>IF(ISERROR(VLOOKUP(F30,PinMuxPub!$C$3:$C$180,1,FALSE)),"No","Yes")</f>
        <v>No</v>
      </c>
      <c r="V30" s="155" t="str">
        <f t="shared" si="6"/>
        <v>No</v>
      </c>
    </row>
    <row r="31" spans="1:22">
      <c r="A31" s="92">
        <v>26</v>
      </c>
      <c r="B31" s="1">
        <f t="shared" si="9"/>
        <v>9</v>
      </c>
      <c r="C31" s="1">
        <f t="shared" si="10"/>
        <v>1</v>
      </c>
      <c r="D31" s="1" t="str">
        <f t="shared" si="11"/>
        <v>K</v>
      </c>
      <c r="E31" s="1">
        <f t="shared" si="12"/>
        <v>2</v>
      </c>
      <c r="F31" s="126" t="str">
        <f>VLOOKUP(D31,BallMap!$A$1:$X$39,MATCH(E31,BallMap!$A$1:$R$1,0),FALSE)</f>
        <v>GPIO_EMC_B2_00</v>
      </c>
      <c r="G31" s="127">
        <f t="shared" si="13"/>
        <v>27</v>
      </c>
      <c r="H31" s="2" t="str">
        <f t="shared" si="14"/>
        <v>K2</v>
      </c>
      <c r="I31" s="36" t="str">
        <f>IF(ISERROR(VLOOKUP($F31,PinMuxPub!$C$2:$Q$180,MATCH(I$4,PinMuxPub!$C$2:$Q$2,0),FALSE)),"",VLOOKUP($F31,PinMuxPub!$C$2:$Q$180,MATCH(I$4,PinMuxPub!$C$2:$Q$2,0),FALSE))</f>
        <v/>
      </c>
      <c r="J31" s="36" t="str">
        <f>IF(ISERROR(VLOOKUP($F31,PinMuxPub!$C$2:$Q$180,MATCH(J$4,PinMuxPub!$C$2:$Q$2,0),FALSE)),"",VLOOKUP($F31,PinMuxPub!$C$2:$Q$180,MATCH(J$4,PinMuxPub!$C$2:$Q$2,0),FALSE))</f>
        <v/>
      </c>
      <c r="K31" s="36" t="str">
        <f>IF(ISERROR(VLOOKUP($F31,PinMuxPub!$C$2:$Q$180,MATCH(K$4,PinMuxPub!$C$2:$Q$2,0),FALSE)),"",VLOOKUP($F31,PinMuxPub!$C$2:$Q$180,MATCH(K$4,PinMuxPub!$C$2:$Q$2,0),FALSE))</f>
        <v/>
      </c>
      <c r="L31" s="36" t="str">
        <f>IF(ISERROR(VLOOKUP($F31,PinMuxPub!$C$2:$Q$180,MATCH(L$4,PinMuxPub!$C$2:$Q$2,0),FALSE)),"",VLOOKUP($F31,PinMuxPub!$C$2:$Q$180,MATCH(L$4,PinMuxPub!$C$2:$Q$2,0),FALSE))</f>
        <v/>
      </c>
      <c r="M31" s="36" t="str">
        <f>IF(ISERROR(VLOOKUP($F31,PinMuxPub!$C$2:$Q$180,MATCH(M$4,PinMuxPub!$C$2:$Q$2,0),FALSE)),"",VLOOKUP($F31,PinMuxPub!$C$2:$Q$180,MATCH(M$4,PinMuxPub!$C$2:$Q$2,0),FALSE))</f>
        <v/>
      </c>
      <c r="N31" s="36" t="str">
        <f>IF(ISERROR(VLOOKUP($F31,PinMuxPub!$C$2:$Q$180,MATCH(N$4,PinMuxPub!$C$2:$Q$2,0),FALSE)),"",VLOOKUP($F31,PinMuxPub!$C$2:$Q$180,MATCH(N$4,PinMuxPub!$C$2:$Q$2,0),FALSE))</f>
        <v/>
      </c>
      <c r="O31" s="36" t="str">
        <f>IF(ISERROR(VLOOKUP($F31,PinMuxPub!$C$2:$Q$180,MATCH(O$4,PinMuxPub!$C$2:$Q$2,0),FALSE)),"",VLOOKUP($F31,PinMuxPub!$C$2:$Q$180,MATCH(O$4,PinMuxPub!$C$2:$Q$2,0),FALSE))</f>
        <v/>
      </c>
      <c r="P31" s="36" t="str">
        <f>IF(ISERROR(VLOOKUP($F31,PinMuxPub!$C$2:$Q$180,MATCH(P$4,PinMuxPub!$C$2:$Q$2,0),FALSE)),"",VLOOKUP($F31,PinMuxPub!$C$2:$Q$180,MATCH(P$4,PinMuxPub!$C$2:$Q$2,0),FALSE))</f>
        <v/>
      </c>
      <c r="Q31" s="36" t="str">
        <f>IF(ISERROR(VLOOKUP($F31,PinMuxPub!$C$2:$Q$180,MATCH(Q$4,PinMuxPub!$C$2:$Q$2,0),FALSE)),"",VLOOKUP($F31,PinMuxPub!$C$2:$Q$180,MATCH(Q$4,PinMuxPub!$C$2:$Q$2,0),FALSE))</f>
        <v/>
      </c>
      <c r="R31" s="36" t="str">
        <f>IF(ISERROR(VLOOKUP($F31,PinMuxPub!$C$2:$Q$180,MATCH(R$4,PinMuxPub!$C$2:$Q$2,0),FALSE)),"",VLOOKUP($F31,PinMuxPub!$C$2:$Q$180,MATCH(R$4,PinMuxPub!$C$2:$Q$2,0),FALSE))</f>
        <v/>
      </c>
      <c r="S31" s="36" t="str">
        <f>IF(ISERROR(VLOOKUP($F31,PinMuxPub!$C$2:$Q$180,MATCH(S$4,PinMuxPub!$C$2:$Q$2,0),FALSE)),"",VLOOKUP($F31,PinMuxPub!$C$2:$Q$180,MATCH(S$4,PinMuxPub!$C$2:$Q$2,0),FALSE))</f>
        <v/>
      </c>
      <c r="T31" s="36" t="str">
        <f>IF(ISERROR(VLOOKUP($F31,PinMuxPub!$C$2:$Q$180,MATCH(T$4,PinMuxPub!$C$2:$Q$2,0),FALSE)),"",VLOOKUP($F31,PinMuxPub!$C$2:$Q$180,MATCH(T$4,PinMuxPub!$C$2:$Q$2,0),FALSE))</f>
        <v/>
      </c>
      <c r="U31" s="154" t="str">
        <f>IF(ISERROR(VLOOKUP(F31,PinMuxPub!$C$3:$C$180,1,FALSE)),"No","Yes")</f>
        <v>No</v>
      </c>
      <c r="V31" s="155" t="str">
        <f t="shared" si="6"/>
        <v>No</v>
      </c>
    </row>
    <row r="32" spans="1:22">
      <c r="A32" s="92">
        <v>27</v>
      </c>
      <c r="B32" s="1">
        <f t="shared" si="9"/>
        <v>10</v>
      </c>
      <c r="C32" s="1">
        <f t="shared" si="10"/>
        <v>1</v>
      </c>
      <c r="D32" s="1" t="str">
        <f t="shared" si="11"/>
        <v>L</v>
      </c>
      <c r="E32" s="1">
        <f t="shared" si="12"/>
        <v>2</v>
      </c>
      <c r="F32" s="126" t="str">
        <f>VLOOKUP(D32,BallMap!$A$1:$X$39,MATCH(E32,BallMap!$A$1:$R$1,0),FALSE)</f>
        <v>GPIO_EMC_B2_15</v>
      </c>
      <c r="G32" s="127">
        <f t="shared" si="13"/>
        <v>28</v>
      </c>
      <c r="H32" s="2" t="str">
        <f t="shared" si="14"/>
        <v>L2</v>
      </c>
      <c r="I32" s="36" t="str">
        <f>IF(ISERROR(VLOOKUP($F32,PinMuxPub!$C$2:$Q$180,MATCH(I$4,PinMuxPub!$C$2:$Q$2,0),FALSE)),"",VLOOKUP($F32,PinMuxPub!$C$2:$Q$180,MATCH(I$4,PinMuxPub!$C$2:$Q$2,0),FALSE))</f>
        <v/>
      </c>
      <c r="J32" s="36" t="str">
        <f>IF(ISERROR(VLOOKUP($F32,PinMuxPub!$C$2:$Q$180,MATCH(J$4,PinMuxPub!$C$2:$Q$2,0),FALSE)),"",VLOOKUP($F32,PinMuxPub!$C$2:$Q$180,MATCH(J$4,PinMuxPub!$C$2:$Q$2,0),FALSE))</f>
        <v/>
      </c>
      <c r="K32" s="36" t="str">
        <f>IF(ISERROR(VLOOKUP($F32,PinMuxPub!$C$2:$Q$180,MATCH(K$4,PinMuxPub!$C$2:$Q$2,0),FALSE)),"",VLOOKUP($F32,PinMuxPub!$C$2:$Q$180,MATCH(K$4,PinMuxPub!$C$2:$Q$2,0),FALSE))</f>
        <v/>
      </c>
      <c r="L32" s="36" t="str">
        <f>IF(ISERROR(VLOOKUP($F32,PinMuxPub!$C$2:$Q$180,MATCH(L$4,PinMuxPub!$C$2:$Q$2,0),FALSE)),"",VLOOKUP($F32,PinMuxPub!$C$2:$Q$180,MATCH(L$4,PinMuxPub!$C$2:$Q$2,0),FALSE))</f>
        <v/>
      </c>
      <c r="M32" s="36" t="str">
        <f>IF(ISERROR(VLOOKUP($F32,PinMuxPub!$C$2:$Q$180,MATCH(M$4,PinMuxPub!$C$2:$Q$2,0),FALSE)),"",VLOOKUP($F32,PinMuxPub!$C$2:$Q$180,MATCH(M$4,PinMuxPub!$C$2:$Q$2,0),FALSE))</f>
        <v/>
      </c>
      <c r="N32" s="36" t="str">
        <f>IF(ISERROR(VLOOKUP($F32,PinMuxPub!$C$2:$Q$180,MATCH(N$4,PinMuxPub!$C$2:$Q$2,0),FALSE)),"",VLOOKUP($F32,PinMuxPub!$C$2:$Q$180,MATCH(N$4,PinMuxPub!$C$2:$Q$2,0),FALSE))</f>
        <v/>
      </c>
      <c r="O32" s="36" t="str">
        <f>IF(ISERROR(VLOOKUP($F32,PinMuxPub!$C$2:$Q$180,MATCH(O$4,PinMuxPub!$C$2:$Q$2,0),FALSE)),"",VLOOKUP($F32,PinMuxPub!$C$2:$Q$180,MATCH(O$4,PinMuxPub!$C$2:$Q$2,0),FALSE))</f>
        <v/>
      </c>
      <c r="P32" s="36" t="str">
        <f>IF(ISERROR(VLOOKUP($F32,PinMuxPub!$C$2:$Q$180,MATCH(P$4,PinMuxPub!$C$2:$Q$2,0),FALSE)),"",VLOOKUP($F32,PinMuxPub!$C$2:$Q$180,MATCH(P$4,PinMuxPub!$C$2:$Q$2,0),FALSE))</f>
        <v/>
      </c>
      <c r="Q32" s="36" t="str">
        <f>IF(ISERROR(VLOOKUP($F32,PinMuxPub!$C$2:$Q$180,MATCH(Q$4,PinMuxPub!$C$2:$Q$2,0),FALSE)),"",VLOOKUP($F32,PinMuxPub!$C$2:$Q$180,MATCH(Q$4,PinMuxPub!$C$2:$Q$2,0),FALSE))</f>
        <v/>
      </c>
      <c r="R32" s="36" t="str">
        <f>IF(ISERROR(VLOOKUP($F32,PinMuxPub!$C$2:$Q$180,MATCH(R$4,PinMuxPub!$C$2:$Q$2,0),FALSE)),"",VLOOKUP($F32,PinMuxPub!$C$2:$Q$180,MATCH(R$4,PinMuxPub!$C$2:$Q$2,0),FALSE))</f>
        <v/>
      </c>
      <c r="S32" s="36" t="str">
        <f>IF(ISERROR(VLOOKUP($F32,PinMuxPub!$C$2:$Q$180,MATCH(S$4,PinMuxPub!$C$2:$Q$2,0),FALSE)),"",VLOOKUP($F32,PinMuxPub!$C$2:$Q$180,MATCH(S$4,PinMuxPub!$C$2:$Q$2,0),FALSE))</f>
        <v/>
      </c>
      <c r="T32" s="36" t="str">
        <f>IF(ISERROR(VLOOKUP($F32,PinMuxPub!$C$2:$Q$180,MATCH(T$4,PinMuxPub!$C$2:$Q$2,0),FALSE)),"",VLOOKUP($F32,PinMuxPub!$C$2:$Q$180,MATCH(T$4,PinMuxPub!$C$2:$Q$2,0),FALSE))</f>
        <v/>
      </c>
      <c r="U32" s="154" t="str">
        <f>IF(ISERROR(VLOOKUP(F32,PinMuxPub!$C$3:$C$180,1,FALSE)),"No","Yes")</f>
        <v>No</v>
      </c>
      <c r="V32" s="155" t="str">
        <f t="shared" si="6"/>
        <v>No</v>
      </c>
    </row>
    <row r="33" spans="1:22">
      <c r="A33" s="92">
        <v>28</v>
      </c>
      <c r="B33" s="1">
        <f t="shared" si="9"/>
        <v>11</v>
      </c>
      <c r="C33" s="1">
        <f t="shared" si="10"/>
        <v>1</v>
      </c>
      <c r="D33" s="1" t="str">
        <f t="shared" si="11"/>
        <v>M</v>
      </c>
      <c r="E33" s="1">
        <f t="shared" si="12"/>
        <v>2</v>
      </c>
      <c r="F33" s="126" t="str">
        <f>VLOOKUP(D33,BallMap!$A$1:$X$39,MATCH(E33,BallMap!$A$1:$R$1,0),FALSE)</f>
        <v>GPIO_EMC_B2_12</v>
      </c>
      <c r="G33" s="127">
        <f t="shared" si="13"/>
        <v>29</v>
      </c>
      <c r="H33" s="2" t="str">
        <f t="shared" si="14"/>
        <v>M2</v>
      </c>
      <c r="I33" s="36" t="str">
        <f>IF(ISERROR(VLOOKUP($F33,PinMuxPub!$C$2:$Q$180,MATCH(I$4,PinMuxPub!$C$2:$Q$2,0),FALSE)),"",VLOOKUP($F33,PinMuxPub!$C$2:$Q$180,MATCH(I$4,PinMuxPub!$C$2:$Q$2,0),FALSE))</f>
        <v/>
      </c>
      <c r="J33" s="36" t="str">
        <f>IF(ISERROR(VLOOKUP($F33,PinMuxPub!$C$2:$Q$180,MATCH(J$4,PinMuxPub!$C$2:$Q$2,0),FALSE)),"",VLOOKUP($F33,PinMuxPub!$C$2:$Q$180,MATCH(J$4,PinMuxPub!$C$2:$Q$2,0),FALSE))</f>
        <v/>
      </c>
      <c r="K33" s="36" t="str">
        <f>IF(ISERROR(VLOOKUP($F33,PinMuxPub!$C$2:$Q$180,MATCH(K$4,PinMuxPub!$C$2:$Q$2,0),FALSE)),"",VLOOKUP($F33,PinMuxPub!$C$2:$Q$180,MATCH(K$4,PinMuxPub!$C$2:$Q$2,0),FALSE))</f>
        <v/>
      </c>
      <c r="L33" s="36" t="str">
        <f>IF(ISERROR(VLOOKUP($F33,PinMuxPub!$C$2:$Q$180,MATCH(L$4,PinMuxPub!$C$2:$Q$2,0),FALSE)),"",VLOOKUP($F33,PinMuxPub!$C$2:$Q$180,MATCH(L$4,PinMuxPub!$C$2:$Q$2,0),FALSE))</f>
        <v/>
      </c>
      <c r="M33" s="36" t="str">
        <f>IF(ISERROR(VLOOKUP($F33,PinMuxPub!$C$2:$Q$180,MATCH(M$4,PinMuxPub!$C$2:$Q$2,0),FALSE)),"",VLOOKUP($F33,PinMuxPub!$C$2:$Q$180,MATCH(M$4,PinMuxPub!$C$2:$Q$2,0),FALSE))</f>
        <v/>
      </c>
      <c r="N33" s="36" t="str">
        <f>IF(ISERROR(VLOOKUP($F33,PinMuxPub!$C$2:$Q$180,MATCH(N$4,PinMuxPub!$C$2:$Q$2,0),FALSE)),"",VLOOKUP($F33,PinMuxPub!$C$2:$Q$180,MATCH(N$4,PinMuxPub!$C$2:$Q$2,0),FALSE))</f>
        <v/>
      </c>
      <c r="O33" s="36" t="str">
        <f>IF(ISERROR(VLOOKUP($F33,PinMuxPub!$C$2:$Q$180,MATCH(O$4,PinMuxPub!$C$2:$Q$2,0),FALSE)),"",VLOOKUP($F33,PinMuxPub!$C$2:$Q$180,MATCH(O$4,PinMuxPub!$C$2:$Q$2,0),FALSE))</f>
        <v/>
      </c>
      <c r="P33" s="36" t="str">
        <f>IF(ISERROR(VLOOKUP($F33,PinMuxPub!$C$2:$Q$180,MATCH(P$4,PinMuxPub!$C$2:$Q$2,0),FALSE)),"",VLOOKUP($F33,PinMuxPub!$C$2:$Q$180,MATCH(P$4,PinMuxPub!$C$2:$Q$2,0),FALSE))</f>
        <v/>
      </c>
      <c r="Q33" s="36" t="str">
        <f>IF(ISERROR(VLOOKUP($F33,PinMuxPub!$C$2:$Q$180,MATCH(Q$4,PinMuxPub!$C$2:$Q$2,0),FALSE)),"",VLOOKUP($F33,PinMuxPub!$C$2:$Q$180,MATCH(Q$4,PinMuxPub!$C$2:$Q$2,0),FALSE))</f>
        <v/>
      </c>
      <c r="R33" s="36" t="str">
        <f>IF(ISERROR(VLOOKUP($F33,PinMuxPub!$C$2:$Q$180,MATCH(R$4,PinMuxPub!$C$2:$Q$2,0),FALSE)),"",VLOOKUP($F33,PinMuxPub!$C$2:$Q$180,MATCH(R$4,PinMuxPub!$C$2:$Q$2,0),FALSE))</f>
        <v/>
      </c>
      <c r="S33" s="36" t="str">
        <f>IF(ISERROR(VLOOKUP($F33,PinMuxPub!$C$2:$Q$180,MATCH(S$4,PinMuxPub!$C$2:$Q$2,0),FALSE)),"",VLOOKUP($F33,PinMuxPub!$C$2:$Q$180,MATCH(S$4,PinMuxPub!$C$2:$Q$2,0),FALSE))</f>
        <v/>
      </c>
      <c r="T33" s="36" t="str">
        <f>IF(ISERROR(VLOOKUP($F33,PinMuxPub!$C$2:$Q$180,MATCH(T$4,PinMuxPub!$C$2:$Q$2,0),FALSE)),"",VLOOKUP($F33,PinMuxPub!$C$2:$Q$180,MATCH(T$4,PinMuxPub!$C$2:$Q$2,0),FALSE))</f>
        <v/>
      </c>
      <c r="U33" s="154" t="str">
        <f>IF(ISERROR(VLOOKUP(F33,PinMuxPub!$C$3:$C$180,1,FALSE)),"No","Yes")</f>
        <v>No</v>
      </c>
      <c r="V33" s="155" t="str">
        <f t="shared" si="6"/>
        <v>No</v>
      </c>
    </row>
    <row r="34" spans="1:22">
      <c r="A34" s="92">
        <v>29</v>
      </c>
      <c r="B34" s="1">
        <f t="shared" si="9"/>
        <v>12</v>
      </c>
      <c r="C34" s="1">
        <f t="shared" si="10"/>
        <v>1</v>
      </c>
      <c r="D34" s="1" t="str">
        <f t="shared" si="11"/>
        <v>N</v>
      </c>
      <c r="E34" s="1">
        <f t="shared" si="12"/>
        <v>2</v>
      </c>
      <c r="F34" s="126" t="str">
        <f>VLOOKUP(D34,BallMap!$A$1:$X$39,MATCH(E34,BallMap!$A$1:$R$1,0),FALSE)</f>
        <v>GPIO_EMC_B2_09</v>
      </c>
      <c r="G34" s="127">
        <f t="shared" si="13"/>
        <v>30</v>
      </c>
      <c r="H34" s="2" t="str">
        <f t="shared" si="14"/>
        <v>N2</v>
      </c>
      <c r="I34" s="36" t="str">
        <f>IF(ISERROR(VLOOKUP($F34,PinMuxPub!$C$2:$Q$180,MATCH(I$4,PinMuxPub!$C$2:$Q$2,0),FALSE)),"",VLOOKUP($F34,PinMuxPub!$C$2:$Q$180,MATCH(I$4,PinMuxPub!$C$2:$Q$2,0),FALSE))</f>
        <v/>
      </c>
      <c r="J34" s="36" t="str">
        <f>IF(ISERROR(VLOOKUP($F34,PinMuxPub!$C$2:$Q$180,MATCH(J$4,PinMuxPub!$C$2:$Q$2,0),FALSE)),"",VLOOKUP($F34,PinMuxPub!$C$2:$Q$180,MATCH(J$4,PinMuxPub!$C$2:$Q$2,0),FALSE))</f>
        <v/>
      </c>
      <c r="K34" s="36" t="str">
        <f>IF(ISERROR(VLOOKUP($F34,PinMuxPub!$C$2:$Q$180,MATCH(K$4,PinMuxPub!$C$2:$Q$2,0),FALSE)),"",VLOOKUP($F34,PinMuxPub!$C$2:$Q$180,MATCH(K$4,PinMuxPub!$C$2:$Q$2,0),FALSE))</f>
        <v/>
      </c>
      <c r="L34" s="36" t="str">
        <f>IF(ISERROR(VLOOKUP($F34,PinMuxPub!$C$2:$Q$180,MATCH(L$4,PinMuxPub!$C$2:$Q$2,0),FALSE)),"",VLOOKUP($F34,PinMuxPub!$C$2:$Q$180,MATCH(L$4,PinMuxPub!$C$2:$Q$2,0),FALSE))</f>
        <v/>
      </c>
      <c r="M34" s="36" t="str">
        <f>IF(ISERROR(VLOOKUP($F34,PinMuxPub!$C$2:$Q$180,MATCH(M$4,PinMuxPub!$C$2:$Q$2,0),FALSE)),"",VLOOKUP($F34,PinMuxPub!$C$2:$Q$180,MATCH(M$4,PinMuxPub!$C$2:$Q$2,0),FALSE))</f>
        <v/>
      </c>
      <c r="N34" s="36" t="str">
        <f>IF(ISERROR(VLOOKUP($F34,PinMuxPub!$C$2:$Q$180,MATCH(N$4,PinMuxPub!$C$2:$Q$2,0),FALSE)),"",VLOOKUP($F34,PinMuxPub!$C$2:$Q$180,MATCH(N$4,PinMuxPub!$C$2:$Q$2,0),FALSE))</f>
        <v/>
      </c>
      <c r="O34" s="36" t="str">
        <f>IF(ISERROR(VLOOKUP($F34,PinMuxPub!$C$2:$Q$180,MATCH(O$4,PinMuxPub!$C$2:$Q$2,0),FALSE)),"",VLOOKUP($F34,PinMuxPub!$C$2:$Q$180,MATCH(O$4,PinMuxPub!$C$2:$Q$2,0),FALSE))</f>
        <v/>
      </c>
      <c r="P34" s="36" t="str">
        <f>IF(ISERROR(VLOOKUP($F34,PinMuxPub!$C$2:$Q$180,MATCH(P$4,PinMuxPub!$C$2:$Q$2,0),FALSE)),"",VLOOKUP($F34,PinMuxPub!$C$2:$Q$180,MATCH(P$4,PinMuxPub!$C$2:$Q$2,0),FALSE))</f>
        <v/>
      </c>
      <c r="Q34" s="36" t="str">
        <f>IF(ISERROR(VLOOKUP($F34,PinMuxPub!$C$2:$Q$180,MATCH(Q$4,PinMuxPub!$C$2:$Q$2,0),FALSE)),"",VLOOKUP($F34,PinMuxPub!$C$2:$Q$180,MATCH(Q$4,PinMuxPub!$C$2:$Q$2,0),FALSE))</f>
        <v/>
      </c>
      <c r="R34" s="36" t="str">
        <f>IF(ISERROR(VLOOKUP($F34,PinMuxPub!$C$2:$Q$180,MATCH(R$4,PinMuxPub!$C$2:$Q$2,0),FALSE)),"",VLOOKUP($F34,PinMuxPub!$C$2:$Q$180,MATCH(R$4,PinMuxPub!$C$2:$Q$2,0),FALSE))</f>
        <v/>
      </c>
      <c r="S34" s="36" t="str">
        <f>IF(ISERROR(VLOOKUP($F34,PinMuxPub!$C$2:$Q$180,MATCH(S$4,PinMuxPub!$C$2:$Q$2,0),FALSE)),"",VLOOKUP($F34,PinMuxPub!$C$2:$Q$180,MATCH(S$4,PinMuxPub!$C$2:$Q$2,0),FALSE))</f>
        <v/>
      </c>
      <c r="T34" s="36" t="str">
        <f>IF(ISERROR(VLOOKUP($F34,PinMuxPub!$C$2:$Q$180,MATCH(T$4,PinMuxPub!$C$2:$Q$2,0),FALSE)),"",VLOOKUP($F34,PinMuxPub!$C$2:$Q$180,MATCH(T$4,PinMuxPub!$C$2:$Q$2,0),FALSE))</f>
        <v/>
      </c>
      <c r="U34" s="154" t="str">
        <f>IF(ISERROR(VLOOKUP(F34,PinMuxPub!$C$3:$C$180,1,FALSE)),"No","Yes")</f>
        <v>No</v>
      </c>
      <c r="V34" s="155" t="str">
        <f t="shared" si="6"/>
        <v>No</v>
      </c>
    </row>
    <row r="35" spans="1:22">
      <c r="A35" s="92">
        <v>30</v>
      </c>
      <c r="B35" s="1">
        <f t="shared" si="9"/>
        <v>13</v>
      </c>
      <c r="C35" s="1">
        <f t="shared" si="10"/>
        <v>1</v>
      </c>
      <c r="D35" s="1" t="str">
        <f t="shared" si="11"/>
        <v>P</v>
      </c>
      <c r="E35" s="1">
        <f t="shared" si="12"/>
        <v>2</v>
      </c>
      <c r="F35" s="126" t="str">
        <f>VLOOKUP(D35,BallMap!$A$1:$X$39,MATCH(E35,BallMap!$A$1:$R$1,0),FALSE)</f>
        <v>GPIO_EMC_B2_16</v>
      </c>
      <c r="G35" s="127">
        <f t="shared" si="13"/>
        <v>31</v>
      </c>
      <c r="H35" s="2" t="str">
        <f t="shared" si="14"/>
        <v>P2</v>
      </c>
      <c r="I35" s="36" t="str">
        <f>IF(ISERROR(VLOOKUP($F35,PinMuxPub!$C$2:$Q$180,MATCH(I$4,PinMuxPub!$C$2:$Q$2,0),FALSE)),"",VLOOKUP($F35,PinMuxPub!$C$2:$Q$180,MATCH(I$4,PinMuxPub!$C$2:$Q$2,0),FALSE))</f>
        <v/>
      </c>
      <c r="J35" s="36" t="str">
        <f>IF(ISERROR(VLOOKUP($F35,PinMuxPub!$C$2:$Q$180,MATCH(J$4,PinMuxPub!$C$2:$Q$2,0),FALSE)),"",VLOOKUP($F35,PinMuxPub!$C$2:$Q$180,MATCH(J$4,PinMuxPub!$C$2:$Q$2,0),FALSE))</f>
        <v/>
      </c>
      <c r="K35" s="36" t="str">
        <f>IF(ISERROR(VLOOKUP($F35,PinMuxPub!$C$2:$Q$180,MATCH(K$4,PinMuxPub!$C$2:$Q$2,0),FALSE)),"",VLOOKUP($F35,PinMuxPub!$C$2:$Q$180,MATCH(K$4,PinMuxPub!$C$2:$Q$2,0),FALSE))</f>
        <v/>
      </c>
      <c r="L35" s="36" t="str">
        <f>IF(ISERROR(VLOOKUP($F35,PinMuxPub!$C$2:$Q$180,MATCH(L$4,PinMuxPub!$C$2:$Q$2,0),FALSE)),"",VLOOKUP($F35,PinMuxPub!$C$2:$Q$180,MATCH(L$4,PinMuxPub!$C$2:$Q$2,0),FALSE))</f>
        <v/>
      </c>
      <c r="M35" s="36" t="str">
        <f>IF(ISERROR(VLOOKUP($F35,PinMuxPub!$C$2:$Q$180,MATCH(M$4,PinMuxPub!$C$2:$Q$2,0),FALSE)),"",VLOOKUP($F35,PinMuxPub!$C$2:$Q$180,MATCH(M$4,PinMuxPub!$C$2:$Q$2,0),FALSE))</f>
        <v/>
      </c>
      <c r="N35" s="36" t="str">
        <f>IF(ISERROR(VLOOKUP($F35,PinMuxPub!$C$2:$Q$180,MATCH(N$4,PinMuxPub!$C$2:$Q$2,0),FALSE)),"",VLOOKUP($F35,PinMuxPub!$C$2:$Q$180,MATCH(N$4,PinMuxPub!$C$2:$Q$2,0),FALSE))</f>
        <v/>
      </c>
      <c r="O35" s="36" t="str">
        <f>IF(ISERROR(VLOOKUP($F35,PinMuxPub!$C$2:$Q$180,MATCH(O$4,PinMuxPub!$C$2:$Q$2,0),FALSE)),"",VLOOKUP($F35,PinMuxPub!$C$2:$Q$180,MATCH(O$4,PinMuxPub!$C$2:$Q$2,0),FALSE))</f>
        <v/>
      </c>
      <c r="P35" s="36" t="str">
        <f>IF(ISERROR(VLOOKUP($F35,PinMuxPub!$C$2:$Q$180,MATCH(P$4,PinMuxPub!$C$2:$Q$2,0),FALSE)),"",VLOOKUP($F35,PinMuxPub!$C$2:$Q$180,MATCH(P$4,PinMuxPub!$C$2:$Q$2,0),FALSE))</f>
        <v/>
      </c>
      <c r="Q35" s="36" t="str">
        <f>IF(ISERROR(VLOOKUP($F35,PinMuxPub!$C$2:$Q$180,MATCH(Q$4,PinMuxPub!$C$2:$Q$2,0),FALSE)),"",VLOOKUP($F35,PinMuxPub!$C$2:$Q$180,MATCH(Q$4,PinMuxPub!$C$2:$Q$2,0),FALSE))</f>
        <v/>
      </c>
      <c r="R35" s="36" t="str">
        <f>IF(ISERROR(VLOOKUP($F35,PinMuxPub!$C$2:$Q$180,MATCH(R$4,PinMuxPub!$C$2:$Q$2,0),FALSE)),"",VLOOKUP($F35,PinMuxPub!$C$2:$Q$180,MATCH(R$4,PinMuxPub!$C$2:$Q$2,0),FALSE))</f>
        <v/>
      </c>
      <c r="S35" s="36" t="str">
        <f>IF(ISERROR(VLOOKUP($F35,PinMuxPub!$C$2:$Q$180,MATCH(S$4,PinMuxPub!$C$2:$Q$2,0),FALSE)),"",VLOOKUP($F35,PinMuxPub!$C$2:$Q$180,MATCH(S$4,PinMuxPub!$C$2:$Q$2,0),FALSE))</f>
        <v/>
      </c>
      <c r="T35" s="36" t="str">
        <f>IF(ISERROR(VLOOKUP($F35,PinMuxPub!$C$2:$Q$180,MATCH(T$4,PinMuxPub!$C$2:$Q$2,0),FALSE)),"",VLOOKUP($F35,PinMuxPub!$C$2:$Q$180,MATCH(T$4,PinMuxPub!$C$2:$Q$2,0),FALSE))</f>
        <v/>
      </c>
      <c r="U35" s="154" t="str">
        <f>IF(ISERROR(VLOOKUP(F35,PinMuxPub!$C$3:$C$180,1,FALSE)),"No","Yes")</f>
        <v>No</v>
      </c>
      <c r="V35" s="155" t="str">
        <f t="shared" si="6"/>
        <v>No</v>
      </c>
    </row>
    <row r="36" spans="1:22">
      <c r="A36" s="92">
        <v>31</v>
      </c>
      <c r="B36" s="1">
        <f t="shared" si="9"/>
        <v>14</v>
      </c>
      <c r="C36" s="1">
        <f t="shared" si="10"/>
        <v>1</v>
      </c>
      <c r="D36" s="1" t="str">
        <f t="shared" si="11"/>
        <v>R</v>
      </c>
      <c r="E36" s="1">
        <f t="shared" si="12"/>
        <v>2</v>
      </c>
      <c r="F36" s="126" t="str">
        <f>VLOOKUP(D36,BallMap!$A$1:$X$39,MATCH(E36,BallMap!$A$1:$R$1,0),FALSE)</f>
        <v>GPIO_EMC_B2_10</v>
      </c>
      <c r="G36" s="127">
        <f t="shared" si="13"/>
        <v>32</v>
      </c>
      <c r="H36" s="2" t="str">
        <f t="shared" si="14"/>
        <v>R2</v>
      </c>
      <c r="I36" s="36" t="str">
        <f>IF(ISERROR(VLOOKUP($F36,PinMuxPub!$C$2:$Q$180,MATCH(I$4,PinMuxPub!$C$2:$Q$2,0),FALSE)),"",VLOOKUP($F36,PinMuxPub!$C$2:$Q$180,MATCH(I$4,PinMuxPub!$C$2:$Q$2,0),FALSE))</f>
        <v/>
      </c>
      <c r="J36" s="36" t="str">
        <f>IF(ISERROR(VLOOKUP($F36,PinMuxPub!$C$2:$Q$180,MATCH(J$4,PinMuxPub!$C$2:$Q$2,0),FALSE)),"",VLOOKUP($F36,PinMuxPub!$C$2:$Q$180,MATCH(J$4,PinMuxPub!$C$2:$Q$2,0),FALSE))</f>
        <v/>
      </c>
      <c r="K36" s="36" t="str">
        <f>IF(ISERROR(VLOOKUP($F36,PinMuxPub!$C$2:$Q$180,MATCH(K$4,PinMuxPub!$C$2:$Q$2,0),FALSE)),"",VLOOKUP($F36,PinMuxPub!$C$2:$Q$180,MATCH(K$4,PinMuxPub!$C$2:$Q$2,0),FALSE))</f>
        <v/>
      </c>
      <c r="L36" s="36" t="str">
        <f>IF(ISERROR(VLOOKUP($F36,PinMuxPub!$C$2:$Q$180,MATCH(L$4,PinMuxPub!$C$2:$Q$2,0),FALSE)),"",VLOOKUP($F36,PinMuxPub!$C$2:$Q$180,MATCH(L$4,PinMuxPub!$C$2:$Q$2,0),FALSE))</f>
        <v/>
      </c>
      <c r="M36" s="36" t="str">
        <f>IF(ISERROR(VLOOKUP($F36,PinMuxPub!$C$2:$Q$180,MATCH(M$4,PinMuxPub!$C$2:$Q$2,0),FALSE)),"",VLOOKUP($F36,PinMuxPub!$C$2:$Q$180,MATCH(M$4,PinMuxPub!$C$2:$Q$2,0),FALSE))</f>
        <v/>
      </c>
      <c r="N36" s="36" t="str">
        <f>IF(ISERROR(VLOOKUP($F36,PinMuxPub!$C$2:$Q$180,MATCH(N$4,PinMuxPub!$C$2:$Q$2,0),FALSE)),"",VLOOKUP($F36,PinMuxPub!$C$2:$Q$180,MATCH(N$4,PinMuxPub!$C$2:$Q$2,0),FALSE))</f>
        <v/>
      </c>
      <c r="O36" s="36" t="str">
        <f>IF(ISERROR(VLOOKUP($F36,PinMuxPub!$C$2:$Q$180,MATCH(O$4,PinMuxPub!$C$2:$Q$2,0),FALSE)),"",VLOOKUP($F36,PinMuxPub!$C$2:$Q$180,MATCH(O$4,PinMuxPub!$C$2:$Q$2,0),FALSE))</f>
        <v/>
      </c>
      <c r="P36" s="36" t="str">
        <f>IF(ISERROR(VLOOKUP($F36,PinMuxPub!$C$2:$Q$180,MATCH(P$4,PinMuxPub!$C$2:$Q$2,0),FALSE)),"",VLOOKUP($F36,PinMuxPub!$C$2:$Q$180,MATCH(P$4,PinMuxPub!$C$2:$Q$2,0),FALSE))</f>
        <v/>
      </c>
      <c r="Q36" s="36" t="str">
        <f>IF(ISERROR(VLOOKUP($F36,PinMuxPub!$C$2:$Q$180,MATCH(Q$4,PinMuxPub!$C$2:$Q$2,0),FALSE)),"",VLOOKUP($F36,PinMuxPub!$C$2:$Q$180,MATCH(Q$4,PinMuxPub!$C$2:$Q$2,0),FALSE))</f>
        <v/>
      </c>
      <c r="R36" s="36" t="str">
        <f>IF(ISERROR(VLOOKUP($F36,PinMuxPub!$C$2:$Q$180,MATCH(R$4,PinMuxPub!$C$2:$Q$2,0),FALSE)),"",VLOOKUP($F36,PinMuxPub!$C$2:$Q$180,MATCH(R$4,PinMuxPub!$C$2:$Q$2,0),FALSE))</f>
        <v/>
      </c>
      <c r="S36" s="36" t="str">
        <f>IF(ISERROR(VLOOKUP($F36,PinMuxPub!$C$2:$Q$180,MATCH(S$4,PinMuxPub!$C$2:$Q$2,0),FALSE)),"",VLOOKUP($F36,PinMuxPub!$C$2:$Q$180,MATCH(S$4,PinMuxPub!$C$2:$Q$2,0),FALSE))</f>
        <v/>
      </c>
      <c r="T36" s="36" t="str">
        <f>IF(ISERROR(VLOOKUP($F36,PinMuxPub!$C$2:$Q$180,MATCH(T$4,PinMuxPub!$C$2:$Q$2,0),FALSE)),"",VLOOKUP($F36,PinMuxPub!$C$2:$Q$180,MATCH(T$4,PinMuxPub!$C$2:$Q$2,0),FALSE))</f>
        <v/>
      </c>
      <c r="U36" s="154" t="str">
        <f>IF(ISERROR(VLOOKUP(F36,PinMuxPub!$C$3:$C$180,1,FALSE)),"No","Yes")</f>
        <v>No</v>
      </c>
      <c r="V36" s="155" t="str">
        <f t="shared" si="6"/>
        <v>No</v>
      </c>
    </row>
    <row r="37" spans="1:22">
      <c r="A37" s="92">
        <v>32</v>
      </c>
      <c r="B37" s="1">
        <f t="shared" si="9"/>
        <v>15</v>
      </c>
      <c r="C37" s="1">
        <f t="shared" si="10"/>
        <v>1</v>
      </c>
      <c r="D37" s="1" t="str">
        <f t="shared" si="11"/>
        <v>T</v>
      </c>
      <c r="E37" s="1">
        <f t="shared" si="12"/>
        <v>2</v>
      </c>
      <c r="F37" s="126" t="str">
        <f>VLOOKUP(D37,BallMap!$A$1:$X$39,MATCH(E37,BallMap!$A$1:$R$1,0),FALSE)</f>
        <v>GPIO_EMC_B2_17</v>
      </c>
      <c r="G37" s="127">
        <f t="shared" si="13"/>
        <v>33</v>
      </c>
      <c r="H37" s="2" t="str">
        <f t="shared" si="14"/>
        <v>T2</v>
      </c>
      <c r="I37" s="36" t="str">
        <f>IF(ISERROR(VLOOKUP($F37,PinMuxPub!$C$2:$Q$180,MATCH(I$4,PinMuxPub!$C$2:$Q$2,0),FALSE)),"",VLOOKUP($F37,PinMuxPub!$C$2:$Q$180,MATCH(I$4,PinMuxPub!$C$2:$Q$2,0),FALSE))</f>
        <v/>
      </c>
      <c r="J37" s="36" t="str">
        <f>IF(ISERROR(VLOOKUP($F37,PinMuxPub!$C$2:$Q$180,MATCH(J$4,PinMuxPub!$C$2:$Q$2,0),FALSE)),"",VLOOKUP($F37,PinMuxPub!$C$2:$Q$180,MATCH(J$4,PinMuxPub!$C$2:$Q$2,0),FALSE))</f>
        <v/>
      </c>
      <c r="K37" s="36" t="str">
        <f>IF(ISERROR(VLOOKUP($F37,PinMuxPub!$C$2:$Q$180,MATCH(K$4,PinMuxPub!$C$2:$Q$2,0),FALSE)),"",VLOOKUP($F37,PinMuxPub!$C$2:$Q$180,MATCH(K$4,PinMuxPub!$C$2:$Q$2,0),FALSE))</f>
        <v/>
      </c>
      <c r="L37" s="36" t="str">
        <f>IF(ISERROR(VLOOKUP($F37,PinMuxPub!$C$2:$Q$180,MATCH(L$4,PinMuxPub!$C$2:$Q$2,0),FALSE)),"",VLOOKUP($F37,PinMuxPub!$C$2:$Q$180,MATCH(L$4,PinMuxPub!$C$2:$Q$2,0),FALSE))</f>
        <v/>
      </c>
      <c r="M37" s="36" t="str">
        <f>IF(ISERROR(VLOOKUP($F37,PinMuxPub!$C$2:$Q$180,MATCH(M$4,PinMuxPub!$C$2:$Q$2,0),FALSE)),"",VLOOKUP($F37,PinMuxPub!$C$2:$Q$180,MATCH(M$4,PinMuxPub!$C$2:$Q$2,0),FALSE))</f>
        <v/>
      </c>
      <c r="N37" s="36" t="str">
        <f>IF(ISERROR(VLOOKUP($F37,PinMuxPub!$C$2:$Q$180,MATCH(N$4,PinMuxPub!$C$2:$Q$2,0),FALSE)),"",VLOOKUP($F37,PinMuxPub!$C$2:$Q$180,MATCH(N$4,PinMuxPub!$C$2:$Q$2,0),FALSE))</f>
        <v/>
      </c>
      <c r="O37" s="36" t="str">
        <f>IF(ISERROR(VLOOKUP($F37,PinMuxPub!$C$2:$Q$180,MATCH(O$4,PinMuxPub!$C$2:$Q$2,0),FALSE)),"",VLOOKUP($F37,PinMuxPub!$C$2:$Q$180,MATCH(O$4,PinMuxPub!$C$2:$Q$2,0),FALSE))</f>
        <v/>
      </c>
      <c r="P37" s="36" t="str">
        <f>IF(ISERROR(VLOOKUP($F37,PinMuxPub!$C$2:$Q$180,MATCH(P$4,PinMuxPub!$C$2:$Q$2,0),FALSE)),"",VLOOKUP($F37,PinMuxPub!$C$2:$Q$180,MATCH(P$4,PinMuxPub!$C$2:$Q$2,0),FALSE))</f>
        <v/>
      </c>
      <c r="Q37" s="36" t="str">
        <f>IF(ISERROR(VLOOKUP($F37,PinMuxPub!$C$2:$Q$180,MATCH(Q$4,PinMuxPub!$C$2:$Q$2,0),FALSE)),"",VLOOKUP($F37,PinMuxPub!$C$2:$Q$180,MATCH(Q$4,PinMuxPub!$C$2:$Q$2,0),FALSE))</f>
        <v/>
      </c>
      <c r="R37" s="36" t="str">
        <f>IF(ISERROR(VLOOKUP($F37,PinMuxPub!$C$2:$Q$180,MATCH(R$4,PinMuxPub!$C$2:$Q$2,0),FALSE)),"",VLOOKUP($F37,PinMuxPub!$C$2:$Q$180,MATCH(R$4,PinMuxPub!$C$2:$Q$2,0),FALSE))</f>
        <v/>
      </c>
      <c r="S37" s="36" t="str">
        <f>IF(ISERROR(VLOOKUP($F37,PinMuxPub!$C$2:$Q$180,MATCH(S$4,PinMuxPub!$C$2:$Q$2,0),FALSE)),"",VLOOKUP($F37,PinMuxPub!$C$2:$Q$180,MATCH(S$4,PinMuxPub!$C$2:$Q$2,0),FALSE))</f>
        <v/>
      </c>
      <c r="T37" s="36" t="str">
        <f>IF(ISERROR(VLOOKUP($F37,PinMuxPub!$C$2:$Q$180,MATCH(T$4,PinMuxPub!$C$2:$Q$2,0),FALSE)),"",VLOOKUP($F37,PinMuxPub!$C$2:$Q$180,MATCH(T$4,PinMuxPub!$C$2:$Q$2,0),FALSE))</f>
        <v/>
      </c>
      <c r="U37" s="154" t="str">
        <f>IF(ISERROR(VLOOKUP(F37,PinMuxPub!$C$3:$C$180,1,FALSE)),"No","Yes")</f>
        <v>No</v>
      </c>
      <c r="V37" s="155" t="str">
        <f t="shared" si="6"/>
        <v>No</v>
      </c>
    </row>
    <row r="38" spans="1:22">
      <c r="A38" s="92">
        <v>33</v>
      </c>
      <c r="B38" s="1">
        <f t="shared" si="9"/>
        <v>16</v>
      </c>
      <c r="C38" s="1">
        <f t="shared" si="10"/>
        <v>1</v>
      </c>
      <c r="D38" s="1" t="str">
        <f t="shared" si="11"/>
        <v>U</v>
      </c>
      <c r="E38" s="1">
        <f t="shared" si="12"/>
        <v>2</v>
      </c>
      <c r="F38" s="126" t="str">
        <f>VLOOKUP(D38,BallMap!$A$1:$X$39,MATCH(E38,BallMap!$A$1:$R$1,0),FALSE)</f>
        <v>GPIO_EMC_B2_19</v>
      </c>
      <c r="G38" s="127">
        <f t="shared" si="13"/>
        <v>34</v>
      </c>
      <c r="H38" s="2" t="str">
        <f t="shared" si="14"/>
        <v>U2</v>
      </c>
      <c r="I38" s="36" t="str">
        <f>IF(ISERROR(VLOOKUP($F38,PinMuxPub!$C$2:$Q$180,MATCH(I$4,PinMuxPub!$C$2:$Q$2,0),FALSE)),"",VLOOKUP($F38,PinMuxPub!$C$2:$Q$180,MATCH(I$4,PinMuxPub!$C$2:$Q$2,0),FALSE))</f>
        <v/>
      </c>
      <c r="J38" s="36" t="str">
        <f>IF(ISERROR(VLOOKUP($F38,PinMuxPub!$C$2:$Q$180,MATCH(J$4,PinMuxPub!$C$2:$Q$2,0),FALSE)),"",VLOOKUP($F38,PinMuxPub!$C$2:$Q$180,MATCH(J$4,PinMuxPub!$C$2:$Q$2,0),FALSE))</f>
        <v/>
      </c>
      <c r="K38" s="36" t="str">
        <f>IF(ISERROR(VLOOKUP($F38,PinMuxPub!$C$2:$Q$180,MATCH(K$4,PinMuxPub!$C$2:$Q$2,0),FALSE)),"",VLOOKUP($F38,PinMuxPub!$C$2:$Q$180,MATCH(K$4,PinMuxPub!$C$2:$Q$2,0),FALSE))</f>
        <v/>
      </c>
      <c r="L38" s="36" t="str">
        <f>IF(ISERROR(VLOOKUP($F38,PinMuxPub!$C$2:$Q$180,MATCH(L$4,PinMuxPub!$C$2:$Q$2,0),FALSE)),"",VLOOKUP($F38,PinMuxPub!$C$2:$Q$180,MATCH(L$4,PinMuxPub!$C$2:$Q$2,0),FALSE))</f>
        <v/>
      </c>
      <c r="M38" s="36" t="str">
        <f>IF(ISERROR(VLOOKUP($F38,PinMuxPub!$C$2:$Q$180,MATCH(M$4,PinMuxPub!$C$2:$Q$2,0),FALSE)),"",VLOOKUP($F38,PinMuxPub!$C$2:$Q$180,MATCH(M$4,PinMuxPub!$C$2:$Q$2,0),FALSE))</f>
        <v/>
      </c>
      <c r="N38" s="36" t="str">
        <f>IF(ISERROR(VLOOKUP($F38,PinMuxPub!$C$2:$Q$180,MATCH(N$4,PinMuxPub!$C$2:$Q$2,0),FALSE)),"",VLOOKUP($F38,PinMuxPub!$C$2:$Q$180,MATCH(N$4,PinMuxPub!$C$2:$Q$2,0),FALSE))</f>
        <v/>
      </c>
      <c r="O38" s="36" t="str">
        <f>IF(ISERROR(VLOOKUP($F38,PinMuxPub!$C$2:$Q$180,MATCH(O$4,PinMuxPub!$C$2:$Q$2,0),FALSE)),"",VLOOKUP($F38,PinMuxPub!$C$2:$Q$180,MATCH(O$4,PinMuxPub!$C$2:$Q$2,0),FALSE))</f>
        <v/>
      </c>
      <c r="P38" s="36" t="str">
        <f>IF(ISERROR(VLOOKUP($F38,PinMuxPub!$C$2:$Q$180,MATCH(P$4,PinMuxPub!$C$2:$Q$2,0),FALSE)),"",VLOOKUP($F38,PinMuxPub!$C$2:$Q$180,MATCH(P$4,PinMuxPub!$C$2:$Q$2,0),FALSE))</f>
        <v/>
      </c>
      <c r="Q38" s="36" t="str">
        <f>IF(ISERROR(VLOOKUP($F38,PinMuxPub!$C$2:$Q$180,MATCH(Q$4,PinMuxPub!$C$2:$Q$2,0),FALSE)),"",VLOOKUP($F38,PinMuxPub!$C$2:$Q$180,MATCH(Q$4,PinMuxPub!$C$2:$Q$2,0),FALSE))</f>
        <v/>
      </c>
      <c r="R38" s="36" t="str">
        <f>IF(ISERROR(VLOOKUP($F38,PinMuxPub!$C$2:$Q$180,MATCH(R$4,PinMuxPub!$C$2:$Q$2,0),FALSE)),"",VLOOKUP($F38,PinMuxPub!$C$2:$Q$180,MATCH(R$4,PinMuxPub!$C$2:$Q$2,0),FALSE))</f>
        <v/>
      </c>
      <c r="S38" s="36" t="str">
        <f>IF(ISERROR(VLOOKUP($F38,PinMuxPub!$C$2:$Q$180,MATCH(S$4,PinMuxPub!$C$2:$Q$2,0),FALSE)),"",VLOOKUP($F38,PinMuxPub!$C$2:$Q$180,MATCH(S$4,PinMuxPub!$C$2:$Q$2,0),FALSE))</f>
        <v/>
      </c>
      <c r="T38" s="36" t="str">
        <f>IF(ISERROR(VLOOKUP($F38,PinMuxPub!$C$2:$Q$180,MATCH(T$4,PinMuxPub!$C$2:$Q$2,0),FALSE)),"",VLOOKUP($F38,PinMuxPub!$C$2:$Q$180,MATCH(T$4,PinMuxPub!$C$2:$Q$2,0),FALSE))</f>
        <v/>
      </c>
      <c r="U38" s="154" t="str">
        <f>IF(ISERROR(VLOOKUP(F38,PinMuxPub!$C$3:$C$180,1,FALSE)),"No","Yes")</f>
        <v>No</v>
      </c>
      <c r="V38" s="155" t="str">
        <f t="shared" si="6"/>
        <v>No</v>
      </c>
    </row>
    <row r="39" spans="1:22">
      <c r="A39" s="92">
        <v>34</v>
      </c>
      <c r="B39" s="1">
        <f t="shared" si="9"/>
        <v>0</v>
      </c>
      <c r="C39" s="1">
        <f t="shared" si="10"/>
        <v>2</v>
      </c>
      <c r="D39" s="1" t="str">
        <f t="shared" si="11"/>
        <v>A</v>
      </c>
      <c r="E39" s="1">
        <f t="shared" si="12"/>
        <v>3</v>
      </c>
      <c r="F39" s="126" t="str">
        <f>VLOOKUP(D39,BallMap!$A$1:$X$39,MATCH(E39,BallMap!$A$1:$R$1,0),FALSE)</f>
        <v>GPIO_EMC_B1_09</v>
      </c>
      <c r="G39" s="127">
        <f t="shared" si="13"/>
        <v>35</v>
      </c>
      <c r="H39" s="2" t="str">
        <f t="shared" si="14"/>
        <v>A3</v>
      </c>
      <c r="I39" s="36" t="str">
        <f>IF(ISERROR(VLOOKUP($F39,PinMuxPub!$C$2:$Q$180,MATCH(I$4,PinMuxPub!$C$2:$Q$2,0),FALSE)),"",VLOOKUP($F39,PinMuxPub!$C$2:$Q$180,MATCH(I$4,PinMuxPub!$C$2:$Q$2,0),FALSE))</f>
        <v/>
      </c>
      <c r="J39" s="36" t="str">
        <f>IF(ISERROR(VLOOKUP($F39,PinMuxPub!$C$2:$Q$180,MATCH(J$4,PinMuxPub!$C$2:$Q$2,0),FALSE)),"",VLOOKUP($F39,PinMuxPub!$C$2:$Q$180,MATCH(J$4,PinMuxPub!$C$2:$Q$2,0),FALSE))</f>
        <v/>
      </c>
      <c r="K39" s="36" t="str">
        <f>IF(ISERROR(VLOOKUP($F39,PinMuxPub!$C$2:$Q$180,MATCH(K$4,PinMuxPub!$C$2:$Q$2,0),FALSE)),"",VLOOKUP($F39,PinMuxPub!$C$2:$Q$180,MATCH(K$4,PinMuxPub!$C$2:$Q$2,0),FALSE))</f>
        <v/>
      </c>
      <c r="L39" s="36" t="str">
        <f>IF(ISERROR(VLOOKUP($F39,PinMuxPub!$C$2:$Q$180,MATCH(L$4,PinMuxPub!$C$2:$Q$2,0),FALSE)),"",VLOOKUP($F39,PinMuxPub!$C$2:$Q$180,MATCH(L$4,PinMuxPub!$C$2:$Q$2,0),FALSE))</f>
        <v/>
      </c>
      <c r="M39" s="36" t="str">
        <f>IF(ISERROR(VLOOKUP($F39,PinMuxPub!$C$2:$Q$180,MATCH(M$4,PinMuxPub!$C$2:$Q$2,0),FALSE)),"",VLOOKUP($F39,PinMuxPub!$C$2:$Q$180,MATCH(M$4,PinMuxPub!$C$2:$Q$2,0),FALSE))</f>
        <v/>
      </c>
      <c r="N39" s="36" t="str">
        <f>IF(ISERROR(VLOOKUP($F39,PinMuxPub!$C$2:$Q$180,MATCH(N$4,PinMuxPub!$C$2:$Q$2,0),FALSE)),"",VLOOKUP($F39,PinMuxPub!$C$2:$Q$180,MATCH(N$4,PinMuxPub!$C$2:$Q$2,0),FALSE))</f>
        <v/>
      </c>
      <c r="O39" s="36" t="str">
        <f>IF(ISERROR(VLOOKUP($F39,PinMuxPub!$C$2:$Q$180,MATCH(O$4,PinMuxPub!$C$2:$Q$2,0),FALSE)),"",VLOOKUP($F39,PinMuxPub!$C$2:$Q$180,MATCH(O$4,PinMuxPub!$C$2:$Q$2,0),FALSE))</f>
        <v/>
      </c>
      <c r="P39" s="36" t="str">
        <f>IF(ISERROR(VLOOKUP($F39,PinMuxPub!$C$2:$Q$180,MATCH(P$4,PinMuxPub!$C$2:$Q$2,0),FALSE)),"",VLOOKUP($F39,PinMuxPub!$C$2:$Q$180,MATCH(P$4,PinMuxPub!$C$2:$Q$2,0),FALSE))</f>
        <v/>
      </c>
      <c r="Q39" s="36" t="str">
        <f>IF(ISERROR(VLOOKUP($F39,PinMuxPub!$C$2:$Q$180,MATCH(Q$4,PinMuxPub!$C$2:$Q$2,0),FALSE)),"",VLOOKUP($F39,PinMuxPub!$C$2:$Q$180,MATCH(Q$4,PinMuxPub!$C$2:$Q$2,0),FALSE))</f>
        <v/>
      </c>
      <c r="R39" s="36" t="str">
        <f>IF(ISERROR(VLOOKUP($F39,PinMuxPub!$C$2:$Q$180,MATCH(R$4,PinMuxPub!$C$2:$Q$2,0),FALSE)),"",VLOOKUP($F39,PinMuxPub!$C$2:$Q$180,MATCH(R$4,PinMuxPub!$C$2:$Q$2,0),FALSE))</f>
        <v/>
      </c>
      <c r="S39" s="36" t="str">
        <f>IF(ISERROR(VLOOKUP($F39,PinMuxPub!$C$2:$Q$180,MATCH(S$4,PinMuxPub!$C$2:$Q$2,0),FALSE)),"",VLOOKUP($F39,PinMuxPub!$C$2:$Q$180,MATCH(S$4,PinMuxPub!$C$2:$Q$2,0),FALSE))</f>
        <v/>
      </c>
      <c r="T39" s="36" t="str">
        <f>IF(ISERROR(VLOOKUP($F39,PinMuxPub!$C$2:$Q$180,MATCH(T$4,PinMuxPub!$C$2:$Q$2,0),FALSE)),"",VLOOKUP($F39,PinMuxPub!$C$2:$Q$180,MATCH(T$4,PinMuxPub!$C$2:$Q$2,0),FALSE))</f>
        <v/>
      </c>
      <c r="U39" s="154" t="str">
        <f>IF(ISERROR(VLOOKUP(F39,PinMuxPub!$C$3:$C$180,1,FALSE)),"No","Yes")</f>
        <v>No</v>
      </c>
      <c r="V39" s="155" t="str">
        <f t="shared" si="6"/>
        <v>No</v>
      </c>
    </row>
    <row r="40" spans="1:22">
      <c r="A40" s="92">
        <v>35</v>
      </c>
      <c r="B40" s="1">
        <f t="shared" si="9"/>
        <v>1</v>
      </c>
      <c r="C40" s="1">
        <f t="shared" si="10"/>
        <v>2</v>
      </c>
      <c r="D40" s="1" t="str">
        <f t="shared" si="11"/>
        <v>B</v>
      </c>
      <c r="E40" s="1">
        <f t="shared" si="12"/>
        <v>3</v>
      </c>
      <c r="F40" s="126" t="str">
        <f>VLOOKUP(D40,BallMap!$A$1:$X$39,MATCH(E40,BallMap!$A$1:$R$1,0),FALSE)</f>
        <v>GPIO_EMC_B1_17</v>
      </c>
      <c r="G40" s="127">
        <f t="shared" si="13"/>
        <v>36</v>
      </c>
      <c r="H40" s="2" t="str">
        <f t="shared" si="14"/>
        <v>B3</v>
      </c>
      <c r="I40" s="36" t="str">
        <f>IF(ISERROR(VLOOKUP($F40,PinMuxPub!$C$2:$Q$180,MATCH(I$4,PinMuxPub!$C$2:$Q$2,0),FALSE)),"",VLOOKUP($F40,PinMuxPub!$C$2:$Q$180,MATCH(I$4,PinMuxPub!$C$2:$Q$2,0),FALSE))</f>
        <v/>
      </c>
      <c r="J40" s="36" t="str">
        <f>IF(ISERROR(VLOOKUP($F40,PinMuxPub!$C$2:$Q$180,MATCH(J$4,PinMuxPub!$C$2:$Q$2,0),FALSE)),"",VLOOKUP($F40,PinMuxPub!$C$2:$Q$180,MATCH(J$4,PinMuxPub!$C$2:$Q$2,0),FALSE))</f>
        <v/>
      </c>
      <c r="K40" s="36" t="str">
        <f>IF(ISERROR(VLOOKUP($F40,PinMuxPub!$C$2:$Q$180,MATCH(K$4,PinMuxPub!$C$2:$Q$2,0),FALSE)),"",VLOOKUP($F40,PinMuxPub!$C$2:$Q$180,MATCH(K$4,PinMuxPub!$C$2:$Q$2,0),FALSE))</f>
        <v/>
      </c>
      <c r="L40" s="36" t="str">
        <f>IF(ISERROR(VLOOKUP($F40,PinMuxPub!$C$2:$Q$180,MATCH(L$4,PinMuxPub!$C$2:$Q$2,0),FALSE)),"",VLOOKUP($F40,PinMuxPub!$C$2:$Q$180,MATCH(L$4,PinMuxPub!$C$2:$Q$2,0),FALSE))</f>
        <v/>
      </c>
      <c r="M40" s="36" t="str">
        <f>IF(ISERROR(VLOOKUP($F40,PinMuxPub!$C$2:$Q$180,MATCH(M$4,PinMuxPub!$C$2:$Q$2,0),FALSE)),"",VLOOKUP($F40,PinMuxPub!$C$2:$Q$180,MATCH(M$4,PinMuxPub!$C$2:$Q$2,0),FALSE))</f>
        <v/>
      </c>
      <c r="N40" s="36" t="str">
        <f>IF(ISERROR(VLOOKUP($F40,PinMuxPub!$C$2:$Q$180,MATCH(N$4,PinMuxPub!$C$2:$Q$2,0),FALSE)),"",VLOOKUP($F40,PinMuxPub!$C$2:$Q$180,MATCH(N$4,PinMuxPub!$C$2:$Q$2,0),FALSE))</f>
        <v/>
      </c>
      <c r="O40" s="36" t="str">
        <f>IF(ISERROR(VLOOKUP($F40,PinMuxPub!$C$2:$Q$180,MATCH(O$4,PinMuxPub!$C$2:$Q$2,0),FALSE)),"",VLOOKUP($F40,PinMuxPub!$C$2:$Q$180,MATCH(O$4,PinMuxPub!$C$2:$Q$2,0),FALSE))</f>
        <v/>
      </c>
      <c r="P40" s="36" t="str">
        <f>IF(ISERROR(VLOOKUP($F40,PinMuxPub!$C$2:$Q$180,MATCH(P$4,PinMuxPub!$C$2:$Q$2,0),FALSE)),"",VLOOKUP($F40,PinMuxPub!$C$2:$Q$180,MATCH(P$4,PinMuxPub!$C$2:$Q$2,0),FALSE))</f>
        <v/>
      </c>
      <c r="Q40" s="36" t="str">
        <f>IF(ISERROR(VLOOKUP($F40,PinMuxPub!$C$2:$Q$180,MATCH(Q$4,PinMuxPub!$C$2:$Q$2,0),FALSE)),"",VLOOKUP($F40,PinMuxPub!$C$2:$Q$180,MATCH(Q$4,PinMuxPub!$C$2:$Q$2,0),FALSE))</f>
        <v/>
      </c>
      <c r="R40" s="36" t="str">
        <f>IF(ISERROR(VLOOKUP($F40,PinMuxPub!$C$2:$Q$180,MATCH(R$4,PinMuxPub!$C$2:$Q$2,0),FALSE)),"",VLOOKUP($F40,PinMuxPub!$C$2:$Q$180,MATCH(R$4,PinMuxPub!$C$2:$Q$2,0),FALSE))</f>
        <v/>
      </c>
      <c r="S40" s="36" t="str">
        <f>IF(ISERROR(VLOOKUP($F40,PinMuxPub!$C$2:$Q$180,MATCH(S$4,PinMuxPub!$C$2:$Q$2,0),FALSE)),"",VLOOKUP($F40,PinMuxPub!$C$2:$Q$180,MATCH(S$4,PinMuxPub!$C$2:$Q$2,0),FALSE))</f>
        <v/>
      </c>
      <c r="T40" s="36" t="str">
        <f>IF(ISERROR(VLOOKUP($F40,PinMuxPub!$C$2:$Q$180,MATCH(T$4,PinMuxPub!$C$2:$Q$2,0),FALSE)),"",VLOOKUP($F40,PinMuxPub!$C$2:$Q$180,MATCH(T$4,PinMuxPub!$C$2:$Q$2,0),FALSE))</f>
        <v/>
      </c>
      <c r="U40" s="154" t="str">
        <f>IF(ISERROR(VLOOKUP(F40,PinMuxPub!$C$3:$C$180,1,FALSE)),"No","Yes")</f>
        <v>No</v>
      </c>
      <c r="V40" s="155" t="str">
        <f t="shared" si="6"/>
        <v>No</v>
      </c>
    </row>
    <row r="41" spans="1:22">
      <c r="A41" s="92">
        <v>36</v>
      </c>
      <c r="B41" s="1">
        <f t="shared" si="9"/>
        <v>2</v>
      </c>
      <c r="C41" s="1">
        <f t="shared" si="10"/>
        <v>2</v>
      </c>
      <c r="D41" s="1" t="str">
        <f t="shared" si="11"/>
        <v>C</v>
      </c>
      <c r="E41" s="1">
        <f t="shared" si="12"/>
        <v>3</v>
      </c>
      <c r="F41" s="126" t="str">
        <f>VLOOKUP(D41,BallMap!$A$1:$X$39,MATCH(E41,BallMap!$A$1:$R$1,0),FALSE)</f>
        <v>GPIO_EMC_B1_20</v>
      </c>
      <c r="G41" s="127">
        <f t="shared" si="13"/>
        <v>37</v>
      </c>
      <c r="H41" s="2" t="str">
        <f t="shared" si="14"/>
        <v>C3</v>
      </c>
      <c r="I41" s="36" t="str">
        <f>IF(ISERROR(VLOOKUP($F41,PinMuxPub!$C$2:$Q$180,MATCH(I$4,PinMuxPub!$C$2:$Q$2,0),FALSE)),"",VLOOKUP($F41,PinMuxPub!$C$2:$Q$180,MATCH(I$4,PinMuxPub!$C$2:$Q$2,0),FALSE))</f>
        <v/>
      </c>
      <c r="J41" s="36" t="str">
        <f>IF(ISERROR(VLOOKUP($F41,PinMuxPub!$C$2:$Q$180,MATCH(J$4,PinMuxPub!$C$2:$Q$2,0),FALSE)),"",VLOOKUP($F41,PinMuxPub!$C$2:$Q$180,MATCH(J$4,PinMuxPub!$C$2:$Q$2,0),FALSE))</f>
        <v/>
      </c>
      <c r="K41" s="36" t="str">
        <f>IF(ISERROR(VLOOKUP($F41,PinMuxPub!$C$2:$Q$180,MATCH(K$4,PinMuxPub!$C$2:$Q$2,0),FALSE)),"",VLOOKUP($F41,PinMuxPub!$C$2:$Q$180,MATCH(K$4,PinMuxPub!$C$2:$Q$2,0),FALSE))</f>
        <v/>
      </c>
      <c r="L41" s="36" t="str">
        <f>IF(ISERROR(VLOOKUP($F41,PinMuxPub!$C$2:$Q$180,MATCH(L$4,PinMuxPub!$C$2:$Q$2,0),FALSE)),"",VLOOKUP($F41,PinMuxPub!$C$2:$Q$180,MATCH(L$4,PinMuxPub!$C$2:$Q$2,0),FALSE))</f>
        <v/>
      </c>
      <c r="M41" s="36" t="str">
        <f>IF(ISERROR(VLOOKUP($F41,PinMuxPub!$C$2:$Q$180,MATCH(M$4,PinMuxPub!$C$2:$Q$2,0),FALSE)),"",VLOOKUP($F41,PinMuxPub!$C$2:$Q$180,MATCH(M$4,PinMuxPub!$C$2:$Q$2,0),FALSE))</f>
        <v/>
      </c>
      <c r="N41" s="36" t="str">
        <f>IF(ISERROR(VLOOKUP($F41,PinMuxPub!$C$2:$Q$180,MATCH(N$4,PinMuxPub!$C$2:$Q$2,0),FALSE)),"",VLOOKUP($F41,PinMuxPub!$C$2:$Q$180,MATCH(N$4,PinMuxPub!$C$2:$Q$2,0),FALSE))</f>
        <v/>
      </c>
      <c r="O41" s="36" t="str">
        <f>IF(ISERROR(VLOOKUP($F41,PinMuxPub!$C$2:$Q$180,MATCH(O$4,PinMuxPub!$C$2:$Q$2,0),FALSE)),"",VLOOKUP($F41,PinMuxPub!$C$2:$Q$180,MATCH(O$4,PinMuxPub!$C$2:$Q$2,0),FALSE))</f>
        <v/>
      </c>
      <c r="P41" s="36" t="str">
        <f>IF(ISERROR(VLOOKUP($F41,PinMuxPub!$C$2:$Q$180,MATCH(P$4,PinMuxPub!$C$2:$Q$2,0),FALSE)),"",VLOOKUP($F41,PinMuxPub!$C$2:$Q$180,MATCH(P$4,PinMuxPub!$C$2:$Q$2,0),FALSE))</f>
        <v/>
      </c>
      <c r="Q41" s="36" t="str">
        <f>IF(ISERROR(VLOOKUP($F41,PinMuxPub!$C$2:$Q$180,MATCH(Q$4,PinMuxPub!$C$2:$Q$2,0),FALSE)),"",VLOOKUP($F41,PinMuxPub!$C$2:$Q$180,MATCH(Q$4,PinMuxPub!$C$2:$Q$2,0),FALSE))</f>
        <v/>
      </c>
      <c r="R41" s="36" t="str">
        <f>IF(ISERROR(VLOOKUP($F41,PinMuxPub!$C$2:$Q$180,MATCH(R$4,PinMuxPub!$C$2:$Q$2,0),FALSE)),"",VLOOKUP($F41,PinMuxPub!$C$2:$Q$180,MATCH(R$4,PinMuxPub!$C$2:$Q$2,0),FALSE))</f>
        <v/>
      </c>
      <c r="S41" s="36" t="str">
        <f>IF(ISERROR(VLOOKUP($F41,PinMuxPub!$C$2:$Q$180,MATCH(S$4,PinMuxPub!$C$2:$Q$2,0),FALSE)),"",VLOOKUP($F41,PinMuxPub!$C$2:$Q$180,MATCH(S$4,PinMuxPub!$C$2:$Q$2,0),FALSE))</f>
        <v/>
      </c>
      <c r="T41" s="36" t="str">
        <f>IF(ISERROR(VLOOKUP($F41,PinMuxPub!$C$2:$Q$180,MATCH(T$4,PinMuxPub!$C$2:$Q$2,0),FALSE)),"",VLOOKUP($F41,PinMuxPub!$C$2:$Q$180,MATCH(T$4,PinMuxPub!$C$2:$Q$2,0),FALSE))</f>
        <v/>
      </c>
      <c r="U41" s="154" t="str">
        <f>IF(ISERROR(VLOOKUP(F41,PinMuxPub!$C$3:$C$180,1,FALSE)),"No","Yes")</f>
        <v>No</v>
      </c>
      <c r="V41" s="155" t="str">
        <f t="shared" si="6"/>
        <v>No</v>
      </c>
    </row>
    <row r="42" spans="1:22">
      <c r="A42" s="92">
        <v>37</v>
      </c>
      <c r="B42" s="1">
        <f t="shared" si="9"/>
        <v>3</v>
      </c>
      <c r="C42" s="1">
        <f t="shared" si="10"/>
        <v>2</v>
      </c>
      <c r="D42" s="1" t="str">
        <f t="shared" si="11"/>
        <v>D</v>
      </c>
      <c r="E42" s="1">
        <f t="shared" si="12"/>
        <v>3</v>
      </c>
      <c r="F42" s="126" t="str">
        <f>VLOOKUP(D42,BallMap!$A$1:$X$39,MATCH(E42,BallMap!$A$1:$R$1,0),FALSE)</f>
        <v>GPIO_EMC_B1_16</v>
      </c>
      <c r="G42" s="127">
        <f t="shared" si="13"/>
        <v>38</v>
      </c>
      <c r="H42" s="2" t="str">
        <f t="shared" si="14"/>
        <v>D3</v>
      </c>
      <c r="I42" s="36" t="str">
        <f>IF(ISERROR(VLOOKUP($F42,PinMuxPub!$C$2:$Q$180,MATCH(I$4,PinMuxPub!$C$2:$Q$2,0),FALSE)),"",VLOOKUP($F42,PinMuxPub!$C$2:$Q$180,MATCH(I$4,PinMuxPub!$C$2:$Q$2,0),FALSE))</f>
        <v/>
      </c>
      <c r="J42" s="36" t="str">
        <f>IF(ISERROR(VLOOKUP($F42,PinMuxPub!$C$2:$Q$180,MATCH(J$4,PinMuxPub!$C$2:$Q$2,0),FALSE)),"",VLOOKUP($F42,PinMuxPub!$C$2:$Q$180,MATCH(J$4,PinMuxPub!$C$2:$Q$2,0),FALSE))</f>
        <v/>
      </c>
      <c r="K42" s="36" t="str">
        <f>IF(ISERROR(VLOOKUP($F42,PinMuxPub!$C$2:$Q$180,MATCH(K$4,PinMuxPub!$C$2:$Q$2,0),FALSE)),"",VLOOKUP($F42,PinMuxPub!$C$2:$Q$180,MATCH(K$4,PinMuxPub!$C$2:$Q$2,0),FALSE))</f>
        <v/>
      </c>
      <c r="L42" s="36" t="str">
        <f>IF(ISERROR(VLOOKUP($F42,PinMuxPub!$C$2:$Q$180,MATCH(L$4,PinMuxPub!$C$2:$Q$2,0),FALSE)),"",VLOOKUP($F42,PinMuxPub!$C$2:$Q$180,MATCH(L$4,PinMuxPub!$C$2:$Q$2,0),FALSE))</f>
        <v/>
      </c>
      <c r="M42" s="36" t="str">
        <f>IF(ISERROR(VLOOKUP($F42,PinMuxPub!$C$2:$Q$180,MATCH(M$4,PinMuxPub!$C$2:$Q$2,0),FALSE)),"",VLOOKUP($F42,PinMuxPub!$C$2:$Q$180,MATCH(M$4,PinMuxPub!$C$2:$Q$2,0),FALSE))</f>
        <v/>
      </c>
      <c r="N42" s="36" t="str">
        <f>IF(ISERROR(VLOOKUP($F42,PinMuxPub!$C$2:$Q$180,MATCH(N$4,PinMuxPub!$C$2:$Q$2,0),FALSE)),"",VLOOKUP($F42,PinMuxPub!$C$2:$Q$180,MATCH(N$4,PinMuxPub!$C$2:$Q$2,0),FALSE))</f>
        <v/>
      </c>
      <c r="O42" s="36" t="str">
        <f>IF(ISERROR(VLOOKUP($F42,PinMuxPub!$C$2:$Q$180,MATCH(O$4,PinMuxPub!$C$2:$Q$2,0),FALSE)),"",VLOOKUP($F42,PinMuxPub!$C$2:$Q$180,MATCH(O$4,PinMuxPub!$C$2:$Q$2,0),FALSE))</f>
        <v/>
      </c>
      <c r="P42" s="36" t="str">
        <f>IF(ISERROR(VLOOKUP($F42,PinMuxPub!$C$2:$Q$180,MATCH(P$4,PinMuxPub!$C$2:$Q$2,0),FALSE)),"",VLOOKUP($F42,PinMuxPub!$C$2:$Q$180,MATCH(P$4,PinMuxPub!$C$2:$Q$2,0),FALSE))</f>
        <v/>
      </c>
      <c r="Q42" s="36" t="str">
        <f>IF(ISERROR(VLOOKUP($F42,PinMuxPub!$C$2:$Q$180,MATCH(Q$4,PinMuxPub!$C$2:$Q$2,0),FALSE)),"",VLOOKUP($F42,PinMuxPub!$C$2:$Q$180,MATCH(Q$4,PinMuxPub!$C$2:$Q$2,0),FALSE))</f>
        <v/>
      </c>
      <c r="R42" s="36" t="str">
        <f>IF(ISERROR(VLOOKUP($F42,PinMuxPub!$C$2:$Q$180,MATCH(R$4,PinMuxPub!$C$2:$Q$2,0),FALSE)),"",VLOOKUP($F42,PinMuxPub!$C$2:$Q$180,MATCH(R$4,PinMuxPub!$C$2:$Q$2,0),FALSE))</f>
        <v/>
      </c>
      <c r="S42" s="36" t="str">
        <f>IF(ISERROR(VLOOKUP($F42,PinMuxPub!$C$2:$Q$180,MATCH(S$4,PinMuxPub!$C$2:$Q$2,0),FALSE)),"",VLOOKUP($F42,PinMuxPub!$C$2:$Q$180,MATCH(S$4,PinMuxPub!$C$2:$Q$2,0),FALSE))</f>
        <v/>
      </c>
      <c r="T42" s="36" t="str">
        <f>IF(ISERROR(VLOOKUP($F42,PinMuxPub!$C$2:$Q$180,MATCH(T$4,PinMuxPub!$C$2:$Q$2,0),FALSE)),"",VLOOKUP($F42,PinMuxPub!$C$2:$Q$180,MATCH(T$4,PinMuxPub!$C$2:$Q$2,0),FALSE))</f>
        <v/>
      </c>
      <c r="U42" s="154" t="str">
        <f>IF(ISERROR(VLOOKUP(F42,PinMuxPub!$C$3:$C$180,1,FALSE)),"No","Yes")</f>
        <v>No</v>
      </c>
      <c r="V42" s="155" t="str">
        <f t="shared" si="6"/>
        <v>No</v>
      </c>
    </row>
    <row r="43" spans="1:22">
      <c r="A43" s="92">
        <v>38</v>
      </c>
      <c r="B43" s="1">
        <f t="shared" si="9"/>
        <v>4</v>
      </c>
      <c r="C43" s="1">
        <f t="shared" si="10"/>
        <v>2</v>
      </c>
      <c r="D43" s="1" t="str">
        <f t="shared" si="11"/>
        <v>E</v>
      </c>
      <c r="E43" s="1">
        <f t="shared" si="12"/>
        <v>3</v>
      </c>
      <c r="F43" s="126" t="str">
        <f>VLOOKUP(D43,BallMap!$A$1:$X$39,MATCH(E43,BallMap!$A$1:$R$1,0),FALSE)</f>
        <v>GPIO_EMC_B1_30</v>
      </c>
      <c r="G43" s="127">
        <f t="shared" si="13"/>
        <v>39</v>
      </c>
      <c r="H43" s="2" t="str">
        <f t="shared" si="14"/>
        <v>E3</v>
      </c>
      <c r="I43" s="36" t="str">
        <f>IF(ISERROR(VLOOKUP($F43,PinMuxPub!$C$2:$Q$180,MATCH(I$4,PinMuxPub!$C$2:$Q$2,0),FALSE)),"",VLOOKUP($F43,PinMuxPub!$C$2:$Q$180,MATCH(I$4,PinMuxPub!$C$2:$Q$2,0),FALSE))</f>
        <v/>
      </c>
      <c r="J43" s="36" t="str">
        <f>IF(ISERROR(VLOOKUP($F43,PinMuxPub!$C$2:$Q$180,MATCH(J$4,PinMuxPub!$C$2:$Q$2,0),FALSE)),"",VLOOKUP($F43,PinMuxPub!$C$2:$Q$180,MATCH(J$4,PinMuxPub!$C$2:$Q$2,0),FALSE))</f>
        <v/>
      </c>
      <c r="K43" s="36" t="str">
        <f>IF(ISERROR(VLOOKUP($F43,PinMuxPub!$C$2:$Q$180,MATCH(K$4,PinMuxPub!$C$2:$Q$2,0),FALSE)),"",VLOOKUP($F43,PinMuxPub!$C$2:$Q$180,MATCH(K$4,PinMuxPub!$C$2:$Q$2,0),FALSE))</f>
        <v/>
      </c>
      <c r="L43" s="36" t="str">
        <f>IF(ISERROR(VLOOKUP($F43,PinMuxPub!$C$2:$Q$180,MATCH(L$4,PinMuxPub!$C$2:$Q$2,0),FALSE)),"",VLOOKUP($F43,PinMuxPub!$C$2:$Q$180,MATCH(L$4,PinMuxPub!$C$2:$Q$2,0),FALSE))</f>
        <v/>
      </c>
      <c r="M43" s="36" t="str">
        <f>IF(ISERROR(VLOOKUP($F43,PinMuxPub!$C$2:$Q$180,MATCH(M$4,PinMuxPub!$C$2:$Q$2,0),FALSE)),"",VLOOKUP($F43,PinMuxPub!$C$2:$Q$180,MATCH(M$4,PinMuxPub!$C$2:$Q$2,0),FALSE))</f>
        <v/>
      </c>
      <c r="N43" s="36" t="str">
        <f>IF(ISERROR(VLOOKUP($F43,PinMuxPub!$C$2:$Q$180,MATCH(N$4,PinMuxPub!$C$2:$Q$2,0),FALSE)),"",VLOOKUP($F43,PinMuxPub!$C$2:$Q$180,MATCH(N$4,PinMuxPub!$C$2:$Q$2,0),FALSE))</f>
        <v/>
      </c>
      <c r="O43" s="36" t="str">
        <f>IF(ISERROR(VLOOKUP($F43,PinMuxPub!$C$2:$Q$180,MATCH(O$4,PinMuxPub!$C$2:$Q$2,0),FALSE)),"",VLOOKUP($F43,PinMuxPub!$C$2:$Q$180,MATCH(O$4,PinMuxPub!$C$2:$Q$2,0),FALSE))</f>
        <v/>
      </c>
      <c r="P43" s="36" t="str">
        <f>IF(ISERROR(VLOOKUP($F43,PinMuxPub!$C$2:$Q$180,MATCH(P$4,PinMuxPub!$C$2:$Q$2,0),FALSE)),"",VLOOKUP($F43,PinMuxPub!$C$2:$Q$180,MATCH(P$4,PinMuxPub!$C$2:$Q$2,0),FALSE))</f>
        <v/>
      </c>
      <c r="Q43" s="36" t="str">
        <f>IF(ISERROR(VLOOKUP($F43,PinMuxPub!$C$2:$Q$180,MATCH(Q$4,PinMuxPub!$C$2:$Q$2,0),FALSE)),"",VLOOKUP($F43,PinMuxPub!$C$2:$Q$180,MATCH(Q$4,PinMuxPub!$C$2:$Q$2,0),FALSE))</f>
        <v/>
      </c>
      <c r="R43" s="36" t="str">
        <f>IF(ISERROR(VLOOKUP($F43,PinMuxPub!$C$2:$Q$180,MATCH(R$4,PinMuxPub!$C$2:$Q$2,0),FALSE)),"",VLOOKUP($F43,PinMuxPub!$C$2:$Q$180,MATCH(R$4,PinMuxPub!$C$2:$Q$2,0),FALSE))</f>
        <v/>
      </c>
      <c r="S43" s="36" t="str">
        <f>IF(ISERROR(VLOOKUP($F43,PinMuxPub!$C$2:$Q$180,MATCH(S$4,PinMuxPub!$C$2:$Q$2,0),FALSE)),"",VLOOKUP($F43,PinMuxPub!$C$2:$Q$180,MATCH(S$4,PinMuxPub!$C$2:$Q$2,0),FALSE))</f>
        <v/>
      </c>
      <c r="T43" s="36" t="str">
        <f>IF(ISERROR(VLOOKUP($F43,PinMuxPub!$C$2:$Q$180,MATCH(T$4,PinMuxPub!$C$2:$Q$2,0),FALSE)),"",VLOOKUP($F43,PinMuxPub!$C$2:$Q$180,MATCH(T$4,PinMuxPub!$C$2:$Q$2,0),FALSE))</f>
        <v/>
      </c>
      <c r="U43" s="154" t="str">
        <f>IF(ISERROR(VLOOKUP(F43,PinMuxPub!$C$3:$C$180,1,FALSE)),"No","Yes")</f>
        <v>No</v>
      </c>
      <c r="V43" s="155" t="str">
        <f t="shared" si="6"/>
        <v>No</v>
      </c>
    </row>
    <row r="44" spans="1:22">
      <c r="A44" s="92">
        <v>39</v>
      </c>
      <c r="B44" s="1">
        <f t="shared" si="9"/>
        <v>5</v>
      </c>
      <c r="C44" s="1">
        <f t="shared" si="10"/>
        <v>2</v>
      </c>
      <c r="D44" s="1" t="str">
        <f t="shared" si="11"/>
        <v>F</v>
      </c>
      <c r="E44" s="1">
        <f t="shared" si="12"/>
        <v>3</v>
      </c>
      <c r="F44" s="126" t="str">
        <f>VLOOKUP(D44,BallMap!$A$1:$X$39,MATCH(E44,BallMap!$A$1:$R$1,0),FALSE)</f>
        <v>GPIO_EMC_B1_00</v>
      </c>
      <c r="G44" s="127">
        <f t="shared" si="13"/>
        <v>40</v>
      </c>
      <c r="H44" s="2" t="str">
        <f t="shared" si="14"/>
        <v>F3</v>
      </c>
      <c r="I44" s="36" t="str">
        <f>IF(ISERROR(VLOOKUP($F44,PinMuxPub!$C$2:$Q$180,MATCH(I$4,PinMuxPub!$C$2:$Q$2,0),FALSE)),"",VLOOKUP($F44,PinMuxPub!$C$2:$Q$180,MATCH(I$4,PinMuxPub!$C$2:$Q$2,0),FALSE))</f>
        <v/>
      </c>
      <c r="J44" s="36" t="str">
        <f>IF(ISERROR(VLOOKUP($F44,PinMuxPub!$C$2:$Q$180,MATCH(J$4,PinMuxPub!$C$2:$Q$2,0),FALSE)),"",VLOOKUP($F44,PinMuxPub!$C$2:$Q$180,MATCH(J$4,PinMuxPub!$C$2:$Q$2,0),FALSE))</f>
        <v/>
      </c>
      <c r="K44" s="36" t="str">
        <f>IF(ISERROR(VLOOKUP($F44,PinMuxPub!$C$2:$Q$180,MATCH(K$4,PinMuxPub!$C$2:$Q$2,0),FALSE)),"",VLOOKUP($F44,PinMuxPub!$C$2:$Q$180,MATCH(K$4,PinMuxPub!$C$2:$Q$2,0),FALSE))</f>
        <v/>
      </c>
      <c r="L44" s="36" t="str">
        <f>IF(ISERROR(VLOOKUP($F44,PinMuxPub!$C$2:$Q$180,MATCH(L$4,PinMuxPub!$C$2:$Q$2,0),FALSE)),"",VLOOKUP($F44,PinMuxPub!$C$2:$Q$180,MATCH(L$4,PinMuxPub!$C$2:$Q$2,0),FALSE))</f>
        <v/>
      </c>
      <c r="M44" s="36" t="str">
        <f>IF(ISERROR(VLOOKUP($F44,PinMuxPub!$C$2:$Q$180,MATCH(M$4,PinMuxPub!$C$2:$Q$2,0),FALSE)),"",VLOOKUP($F44,PinMuxPub!$C$2:$Q$180,MATCH(M$4,PinMuxPub!$C$2:$Q$2,0),FALSE))</f>
        <v/>
      </c>
      <c r="N44" s="36" t="str">
        <f>IF(ISERROR(VLOOKUP($F44,PinMuxPub!$C$2:$Q$180,MATCH(N$4,PinMuxPub!$C$2:$Q$2,0),FALSE)),"",VLOOKUP($F44,PinMuxPub!$C$2:$Q$180,MATCH(N$4,PinMuxPub!$C$2:$Q$2,0),FALSE))</f>
        <v/>
      </c>
      <c r="O44" s="36" t="str">
        <f>IF(ISERROR(VLOOKUP($F44,PinMuxPub!$C$2:$Q$180,MATCH(O$4,PinMuxPub!$C$2:$Q$2,0),FALSE)),"",VLOOKUP($F44,PinMuxPub!$C$2:$Q$180,MATCH(O$4,PinMuxPub!$C$2:$Q$2,0),FALSE))</f>
        <v/>
      </c>
      <c r="P44" s="36" t="str">
        <f>IF(ISERROR(VLOOKUP($F44,PinMuxPub!$C$2:$Q$180,MATCH(P$4,PinMuxPub!$C$2:$Q$2,0),FALSE)),"",VLOOKUP($F44,PinMuxPub!$C$2:$Q$180,MATCH(P$4,PinMuxPub!$C$2:$Q$2,0),FALSE))</f>
        <v/>
      </c>
      <c r="Q44" s="36" t="str">
        <f>IF(ISERROR(VLOOKUP($F44,PinMuxPub!$C$2:$Q$180,MATCH(Q$4,PinMuxPub!$C$2:$Q$2,0),FALSE)),"",VLOOKUP($F44,PinMuxPub!$C$2:$Q$180,MATCH(Q$4,PinMuxPub!$C$2:$Q$2,0),FALSE))</f>
        <v/>
      </c>
      <c r="R44" s="36" t="str">
        <f>IF(ISERROR(VLOOKUP($F44,PinMuxPub!$C$2:$Q$180,MATCH(R$4,PinMuxPub!$C$2:$Q$2,0),FALSE)),"",VLOOKUP($F44,PinMuxPub!$C$2:$Q$180,MATCH(R$4,PinMuxPub!$C$2:$Q$2,0),FALSE))</f>
        <v/>
      </c>
      <c r="S44" s="36" t="str">
        <f>IF(ISERROR(VLOOKUP($F44,PinMuxPub!$C$2:$Q$180,MATCH(S$4,PinMuxPub!$C$2:$Q$2,0),FALSE)),"",VLOOKUP($F44,PinMuxPub!$C$2:$Q$180,MATCH(S$4,PinMuxPub!$C$2:$Q$2,0),FALSE))</f>
        <v/>
      </c>
      <c r="T44" s="36" t="str">
        <f>IF(ISERROR(VLOOKUP($F44,PinMuxPub!$C$2:$Q$180,MATCH(T$4,PinMuxPub!$C$2:$Q$2,0),FALSE)),"",VLOOKUP($F44,PinMuxPub!$C$2:$Q$180,MATCH(T$4,PinMuxPub!$C$2:$Q$2,0),FALSE))</f>
        <v/>
      </c>
      <c r="U44" s="154" t="str">
        <f>IF(ISERROR(VLOOKUP(F44,PinMuxPub!$C$3:$C$180,1,FALSE)),"No","Yes")</f>
        <v>No</v>
      </c>
      <c r="V44" s="155" t="str">
        <f t="shared" si="6"/>
        <v>No</v>
      </c>
    </row>
    <row r="45" spans="1:22">
      <c r="A45" s="92">
        <v>40</v>
      </c>
      <c r="B45" s="1">
        <f t="shared" si="9"/>
        <v>6</v>
      </c>
      <c r="C45" s="1">
        <f t="shared" si="10"/>
        <v>2</v>
      </c>
      <c r="D45" s="1" t="str">
        <f t="shared" si="11"/>
        <v>G</v>
      </c>
      <c r="E45" s="1">
        <f t="shared" si="12"/>
        <v>3</v>
      </c>
      <c r="F45" s="126" t="str">
        <f>VLOOKUP(D45,BallMap!$A$1:$X$39,MATCH(E45,BallMap!$A$1:$R$1,0),FALSE)</f>
        <v>VSS</v>
      </c>
      <c r="G45" s="127">
        <f t="shared" si="13"/>
        <v>41</v>
      </c>
      <c r="H45" s="2" t="str">
        <f t="shared" si="14"/>
        <v>G3</v>
      </c>
      <c r="I45" s="36" t="str">
        <f>IF(ISERROR(VLOOKUP($F45,PinMuxPub!$C$2:$Q$180,MATCH(I$4,PinMuxPub!$C$2:$Q$2,0),FALSE)),"",VLOOKUP($F45,PinMuxPub!$C$2:$Q$180,MATCH(I$4,PinMuxPub!$C$2:$Q$2,0),FALSE))</f>
        <v/>
      </c>
      <c r="J45" s="36" t="str">
        <f>IF(ISERROR(VLOOKUP($F45,PinMuxPub!$C$2:$Q$180,MATCH(J$4,PinMuxPub!$C$2:$Q$2,0),FALSE)),"",VLOOKUP($F45,PinMuxPub!$C$2:$Q$180,MATCH(J$4,PinMuxPub!$C$2:$Q$2,0),FALSE))</f>
        <v/>
      </c>
      <c r="K45" s="36" t="str">
        <f>IF(ISERROR(VLOOKUP($F45,PinMuxPub!$C$2:$Q$180,MATCH(K$4,PinMuxPub!$C$2:$Q$2,0),FALSE)),"",VLOOKUP($F45,PinMuxPub!$C$2:$Q$180,MATCH(K$4,PinMuxPub!$C$2:$Q$2,0),FALSE))</f>
        <v/>
      </c>
      <c r="L45" s="36" t="str">
        <f>IF(ISERROR(VLOOKUP($F45,PinMuxPub!$C$2:$Q$180,MATCH(L$4,PinMuxPub!$C$2:$Q$2,0),FALSE)),"",VLOOKUP($F45,PinMuxPub!$C$2:$Q$180,MATCH(L$4,PinMuxPub!$C$2:$Q$2,0),FALSE))</f>
        <v/>
      </c>
      <c r="M45" s="36" t="str">
        <f>IF(ISERROR(VLOOKUP($F45,PinMuxPub!$C$2:$Q$180,MATCH(M$4,PinMuxPub!$C$2:$Q$2,0),FALSE)),"",VLOOKUP($F45,PinMuxPub!$C$2:$Q$180,MATCH(M$4,PinMuxPub!$C$2:$Q$2,0),FALSE))</f>
        <v/>
      </c>
      <c r="N45" s="36" t="str">
        <f>IF(ISERROR(VLOOKUP($F45,PinMuxPub!$C$2:$Q$180,MATCH(N$4,PinMuxPub!$C$2:$Q$2,0),FALSE)),"",VLOOKUP($F45,PinMuxPub!$C$2:$Q$180,MATCH(N$4,PinMuxPub!$C$2:$Q$2,0),FALSE))</f>
        <v/>
      </c>
      <c r="O45" s="36" t="str">
        <f>IF(ISERROR(VLOOKUP($F45,PinMuxPub!$C$2:$Q$180,MATCH(O$4,PinMuxPub!$C$2:$Q$2,0),FALSE)),"",VLOOKUP($F45,PinMuxPub!$C$2:$Q$180,MATCH(O$4,PinMuxPub!$C$2:$Q$2,0),FALSE))</f>
        <v/>
      </c>
      <c r="P45" s="36" t="str">
        <f>IF(ISERROR(VLOOKUP($F45,PinMuxPub!$C$2:$Q$180,MATCH(P$4,PinMuxPub!$C$2:$Q$2,0),FALSE)),"",VLOOKUP($F45,PinMuxPub!$C$2:$Q$180,MATCH(P$4,PinMuxPub!$C$2:$Q$2,0),FALSE))</f>
        <v/>
      </c>
      <c r="Q45" s="36" t="str">
        <f>IF(ISERROR(VLOOKUP($F45,PinMuxPub!$C$2:$Q$180,MATCH(Q$4,PinMuxPub!$C$2:$Q$2,0),FALSE)),"",VLOOKUP($F45,PinMuxPub!$C$2:$Q$180,MATCH(Q$4,PinMuxPub!$C$2:$Q$2,0),FALSE))</f>
        <v/>
      </c>
      <c r="R45" s="36" t="str">
        <f>IF(ISERROR(VLOOKUP($F45,PinMuxPub!$C$2:$Q$180,MATCH(R$4,PinMuxPub!$C$2:$Q$2,0),FALSE)),"",VLOOKUP($F45,PinMuxPub!$C$2:$Q$180,MATCH(R$4,PinMuxPub!$C$2:$Q$2,0),FALSE))</f>
        <v/>
      </c>
      <c r="S45" s="36" t="str">
        <f>IF(ISERROR(VLOOKUP($F45,PinMuxPub!$C$2:$Q$180,MATCH(S$4,PinMuxPub!$C$2:$Q$2,0),FALSE)),"",VLOOKUP($F45,PinMuxPub!$C$2:$Q$180,MATCH(S$4,PinMuxPub!$C$2:$Q$2,0),FALSE))</f>
        <v/>
      </c>
      <c r="T45" s="36" t="str">
        <f>IF(ISERROR(VLOOKUP($F45,PinMuxPub!$C$2:$Q$180,MATCH(T$4,PinMuxPub!$C$2:$Q$2,0),FALSE)),"",VLOOKUP($F45,PinMuxPub!$C$2:$Q$180,MATCH(T$4,PinMuxPub!$C$2:$Q$2,0),FALSE))</f>
        <v/>
      </c>
      <c r="U45" s="154" t="str">
        <f>IF(ISERROR(VLOOKUP(F45,PinMuxPub!$C$3:$C$180,1,FALSE)),"No","Yes")</f>
        <v>No</v>
      </c>
      <c r="V45" s="155" t="str">
        <f t="shared" si="6"/>
        <v>No</v>
      </c>
    </row>
    <row r="46" spans="1:22">
      <c r="A46" s="92">
        <v>41</v>
      </c>
      <c r="B46" s="1">
        <f t="shared" si="9"/>
        <v>7</v>
      </c>
      <c r="C46" s="1">
        <f t="shared" si="10"/>
        <v>2</v>
      </c>
      <c r="D46" s="1" t="str">
        <f t="shared" si="11"/>
        <v>H</v>
      </c>
      <c r="E46" s="1">
        <f t="shared" si="12"/>
        <v>3</v>
      </c>
      <c r="F46" s="126" t="str">
        <f>VLOOKUP(D46,BallMap!$A$1:$X$39,MATCH(E46,BallMap!$A$1:$R$1,0),FALSE)</f>
        <v>GPIO_EMC_B1_07</v>
      </c>
      <c r="G46" s="127">
        <f t="shared" si="13"/>
        <v>42</v>
      </c>
      <c r="H46" s="2" t="str">
        <f t="shared" si="14"/>
        <v>H3</v>
      </c>
      <c r="I46" s="36" t="str">
        <f>IF(ISERROR(VLOOKUP($F46,PinMuxPub!$C$2:$Q$180,MATCH(I$4,PinMuxPub!$C$2:$Q$2,0),FALSE)),"",VLOOKUP($F46,PinMuxPub!$C$2:$Q$180,MATCH(I$4,PinMuxPub!$C$2:$Q$2,0),FALSE))</f>
        <v/>
      </c>
      <c r="J46" s="36" t="str">
        <f>IF(ISERROR(VLOOKUP($F46,PinMuxPub!$C$2:$Q$180,MATCH(J$4,PinMuxPub!$C$2:$Q$2,0),FALSE)),"",VLOOKUP($F46,PinMuxPub!$C$2:$Q$180,MATCH(J$4,PinMuxPub!$C$2:$Q$2,0),FALSE))</f>
        <v/>
      </c>
      <c r="K46" s="36" t="str">
        <f>IF(ISERROR(VLOOKUP($F46,PinMuxPub!$C$2:$Q$180,MATCH(K$4,PinMuxPub!$C$2:$Q$2,0),FALSE)),"",VLOOKUP($F46,PinMuxPub!$C$2:$Q$180,MATCH(K$4,PinMuxPub!$C$2:$Q$2,0),FALSE))</f>
        <v/>
      </c>
      <c r="L46" s="36" t="str">
        <f>IF(ISERROR(VLOOKUP($F46,PinMuxPub!$C$2:$Q$180,MATCH(L$4,PinMuxPub!$C$2:$Q$2,0),FALSE)),"",VLOOKUP($F46,PinMuxPub!$C$2:$Q$180,MATCH(L$4,PinMuxPub!$C$2:$Q$2,0),FALSE))</f>
        <v/>
      </c>
      <c r="M46" s="36" t="str">
        <f>IF(ISERROR(VLOOKUP($F46,PinMuxPub!$C$2:$Q$180,MATCH(M$4,PinMuxPub!$C$2:$Q$2,0),FALSE)),"",VLOOKUP($F46,PinMuxPub!$C$2:$Q$180,MATCH(M$4,PinMuxPub!$C$2:$Q$2,0),FALSE))</f>
        <v/>
      </c>
      <c r="N46" s="36" t="str">
        <f>IF(ISERROR(VLOOKUP($F46,PinMuxPub!$C$2:$Q$180,MATCH(N$4,PinMuxPub!$C$2:$Q$2,0),FALSE)),"",VLOOKUP($F46,PinMuxPub!$C$2:$Q$180,MATCH(N$4,PinMuxPub!$C$2:$Q$2,0),FALSE))</f>
        <v/>
      </c>
      <c r="O46" s="36" t="str">
        <f>IF(ISERROR(VLOOKUP($F46,PinMuxPub!$C$2:$Q$180,MATCH(O$4,PinMuxPub!$C$2:$Q$2,0),FALSE)),"",VLOOKUP($F46,PinMuxPub!$C$2:$Q$180,MATCH(O$4,PinMuxPub!$C$2:$Q$2,0),FALSE))</f>
        <v/>
      </c>
      <c r="P46" s="36" t="str">
        <f>IF(ISERROR(VLOOKUP($F46,PinMuxPub!$C$2:$Q$180,MATCH(P$4,PinMuxPub!$C$2:$Q$2,0),FALSE)),"",VLOOKUP($F46,PinMuxPub!$C$2:$Q$180,MATCH(P$4,PinMuxPub!$C$2:$Q$2,0),FALSE))</f>
        <v/>
      </c>
      <c r="Q46" s="36" t="str">
        <f>IF(ISERROR(VLOOKUP($F46,PinMuxPub!$C$2:$Q$180,MATCH(Q$4,PinMuxPub!$C$2:$Q$2,0),FALSE)),"",VLOOKUP($F46,PinMuxPub!$C$2:$Q$180,MATCH(Q$4,PinMuxPub!$C$2:$Q$2,0),FALSE))</f>
        <v/>
      </c>
      <c r="R46" s="36" t="str">
        <f>IF(ISERROR(VLOOKUP($F46,PinMuxPub!$C$2:$Q$180,MATCH(R$4,PinMuxPub!$C$2:$Q$2,0),FALSE)),"",VLOOKUP($F46,PinMuxPub!$C$2:$Q$180,MATCH(R$4,PinMuxPub!$C$2:$Q$2,0),FALSE))</f>
        <v/>
      </c>
      <c r="S46" s="36" t="str">
        <f>IF(ISERROR(VLOOKUP($F46,PinMuxPub!$C$2:$Q$180,MATCH(S$4,PinMuxPub!$C$2:$Q$2,0),FALSE)),"",VLOOKUP($F46,PinMuxPub!$C$2:$Q$180,MATCH(S$4,PinMuxPub!$C$2:$Q$2,0),FALSE))</f>
        <v/>
      </c>
      <c r="T46" s="36" t="str">
        <f>IF(ISERROR(VLOOKUP($F46,PinMuxPub!$C$2:$Q$180,MATCH(T$4,PinMuxPub!$C$2:$Q$2,0),FALSE)),"",VLOOKUP($F46,PinMuxPub!$C$2:$Q$180,MATCH(T$4,PinMuxPub!$C$2:$Q$2,0),FALSE))</f>
        <v/>
      </c>
      <c r="U46" s="154" t="str">
        <f>IF(ISERROR(VLOOKUP(F46,PinMuxPub!$C$3:$C$180,1,FALSE)),"No","Yes")</f>
        <v>No</v>
      </c>
      <c r="V46" s="155" t="str">
        <f t="shared" si="6"/>
        <v>No</v>
      </c>
    </row>
    <row r="47" spans="1:22">
      <c r="A47" s="92">
        <v>42</v>
      </c>
      <c r="B47" s="1">
        <f t="shared" si="9"/>
        <v>8</v>
      </c>
      <c r="C47" s="1">
        <f t="shared" si="10"/>
        <v>2</v>
      </c>
      <c r="D47" s="1" t="str">
        <f t="shared" si="11"/>
        <v>J</v>
      </c>
      <c r="E47" s="1">
        <f t="shared" si="12"/>
        <v>3</v>
      </c>
      <c r="F47" s="126" t="str">
        <f>VLOOKUP(D47,BallMap!$A$1:$X$39,MATCH(E47,BallMap!$A$1:$R$1,0),FALSE)</f>
        <v>GPIO_EMC_B1_26</v>
      </c>
      <c r="G47" s="127">
        <f t="shared" si="13"/>
        <v>43</v>
      </c>
      <c r="H47" s="2" t="str">
        <f t="shared" si="14"/>
        <v>J3</v>
      </c>
      <c r="I47" s="36" t="str">
        <f>IF(ISERROR(VLOOKUP($F47,PinMuxPub!$C$2:$Q$180,MATCH(I$4,PinMuxPub!$C$2:$Q$2,0),FALSE)),"",VLOOKUP($F47,PinMuxPub!$C$2:$Q$180,MATCH(I$4,PinMuxPub!$C$2:$Q$2,0),FALSE))</f>
        <v/>
      </c>
      <c r="J47" s="36" t="str">
        <f>IF(ISERROR(VLOOKUP($F47,PinMuxPub!$C$2:$Q$180,MATCH(J$4,PinMuxPub!$C$2:$Q$2,0),FALSE)),"",VLOOKUP($F47,PinMuxPub!$C$2:$Q$180,MATCH(J$4,PinMuxPub!$C$2:$Q$2,0),FALSE))</f>
        <v/>
      </c>
      <c r="K47" s="36" t="str">
        <f>IF(ISERROR(VLOOKUP($F47,PinMuxPub!$C$2:$Q$180,MATCH(K$4,PinMuxPub!$C$2:$Q$2,0),FALSE)),"",VLOOKUP($F47,PinMuxPub!$C$2:$Q$180,MATCH(K$4,PinMuxPub!$C$2:$Q$2,0),FALSE))</f>
        <v/>
      </c>
      <c r="L47" s="36" t="str">
        <f>IF(ISERROR(VLOOKUP($F47,PinMuxPub!$C$2:$Q$180,MATCH(L$4,PinMuxPub!$C$2:$Q$2,0),FALSE)),"",VLOOKUP($F47,PinMuxPub!$C$2:$Q$180,MATCH(L$4,PinMuxPub!$C$2:$Q$2,0),FALSE))</f>
        <v/>
      </c>
      <c r="M47" s="36" t="str">
        <f>IF(ISERROR(VLOOKUP($F47,PinMuxPub!$C$2:$Q$180,MATCH(M$4,PinMuxPub!$C$2:$Q$2,0),FALSE)),"",VLOOKUP($F47,PinMuxPub!$C$2:$Q$180,MATCH(M$4,PinMuxPub!$C$2:$Q$2,0),FALSE))</f>
        <v/>
      </c>
      <c r="N47" s="36" t="str">
        <f>IF(ISERROR(VLOOKUP($F47,PinMuxPub!$C$2:$Q$180,MATCH(N$4,PinMuxPub!$C$2:$Q$2,0),FALSE)),"",VLOOKUP($F47,PinMuxPub!$C$2:$Q$180,MATCH(N$4,PinMuxPub!$C$2:$Q$2,0),FALSE))</f>
        <v/>
      </c>
      <c r="O47" s="36" t="str">
        <f>IF(ISERROR(VLOOKUP($F47,PinMuxPub!$C$2:$Q$180,MATCH(O$4,PinMuxPub!$C$2:$Q$2,0),FALSE)),"",VLOOKUP($F47,PinMuxPub!$C$2:$Q$180,MATCH(O$4,PinMuxPub!$C$2:$Q$2,0),FALSE))</f>
        <v/>
      </c>
      <c r="P47" s="36" t="str">
        <f>IF(ISERROR(VLOOKUP($F47,PinMuxPub!$C$2:$Q$180,MATCH(P$4,PinMuxPub!$C$2:$Q$2,0),FALSE)),"",VLOOKUP($F47,PinMuxPub!$C$2:$Q$180,MATCH(P$4,PinMuxPub!$C$2:$Q$2,0),FALSE))</f>
        <v/>
      </c>
      <c r="Q47" s="36" t="str">
        <f>IF(ISERROR(VLOOKUP($F47,PinMuxPub!$C$2:$Q$180,MATCH(Q$4,PinMuxPub!$C$2:$Q$2,0),FALSE)),"",VLOOKUP($F47,PinMuxPub!$C$2:$Q$180,MATCH(Q$4,PinMuxPub!$C$2:$Q$2,0),FALSE))</f>
        <v/>
      </c>
      <c r="R47" s="36" t="str">
        <f>IF(ISERROR(VLOOKUP($F47,PinMuxPub!$C$2:$Q$180,MATCH(R$4,PinMuxPub!$C$2:$Q$2,0),FALSE)),"",VLOOKUP($F47,PinMuxPub!$C$2:$Q$180,MATCH(R$4,PinMuxPub!$C$2:$Q$2,0),FALSE))</f>
        <v/>
      </c>
      <c r="S47" s="36" t="str">
        <f>IF(ISERROR(VLOOKUP($F47,PinMuxPub!$C$2:$Q$180,MATCH(S$4,PinMuxPub!$C$2:$Q$2,0),FALSE)),"",VLOOKUP($F47,PinMuxPub!$C$2:$Q$180,MATCH(S$4,PinMuxPub!$C$2:$Q$2,0),FALSE))</f>
        <v/>
      </c>
      <c r="T47" s="36" t="str">
        <f>IF(ISERROR(VLOOKUP($F47,PinMuxPub!$C$2:$Q$180,MATCH(T$4,PinMuxPub!$C$2:$Q$2,0),FALSE)),"",VLOOKUP($F47,PinMuxPub!$C$2:$Q$180,MATCH(T$4,PinMuxPub!$C$2:$Q$2,0),FALSE))</f>
        <v/>
      </c>
      <c r="U47" s="154" t="str">
        <f>IF(ISERROR(VLOOKUP(F47,PinMuxPub!$C$3:$C$180,1,FALSE)),"No","Yes")</f>
        <v>No</v>
      </c>
      <c r="V47" s="155" t="str">
        <f t="shared" si="6"/>
        <v>No</v>
      </c>
    </row>
    <row r="48" spans="1:22">
      <c r="A48" s="92">
        <v>43</v>
      </c>
      <c r="B48" s="1">
        <f t="shared" si="9"/>
        <v>9</v>
      </c>
      <c r="C48" s="1">
        <f t="shared" si="10"/>
        <v>2</v>
      </c>
      <c r="D48" s="1" t="str">
        <f t="shared" si="11"/>
        <v>K</v>
      </c>
      <c r="E48" s="1">
        <f t="shared" si="12"/>
        <v>3</v>
      </c>
      <c r="F48" s="126" t="str">
        <f>VLOOKUP(D48,BallMap!$A$1:$X$39,MATCH(E48,BallMap!$A$1:$R$1,0),FALSE)</f>
        <v>GPIO_EMC_B2_02</v>
      </c>
      <c r="G48" s="127">
        <f t="shared" si="13"/>
        <v>44</v>
      </c>
      <c r="H48" s="2" t="str">
        <f t="shared" si="14"/>
        <v>K3</v>
      </c>
      <c r="I48" s="36" t="str">
        <f>IF(ISERROR(VLOOKUP($F48,PinMuxPub!$C$2:$Q$180,MATCH(I$4,PinMuxPub!$C$2:$Q$2,0),FALSE)),"",VLOOKUP($F48,PinMuxPub!$C$2:$Q$180,MATCH(I$4,PinMuxPub!$C$2:$Q$2,0),FALSE))</f>
        <v/>
      </c>
      <c r="J48" s="36" t="str">
        <f>IF(ISERROR(VLOOKUP($F48,PinMuxPub!$C$2:$Q$180,MATCH(J$4,PinMuxPub!$C$2:$Q$2,0),FALSE)),"",VLOOKUP($F48,PinMuxPub!$C$2:$Q$180,MATCH(J$4,PinMuxPub!$C$2:$Q$2,0),FALSE))</f>
        <v/>
      </c>
      <c r="K48" s="36" t="str">
        <f>IF(ISERROR(VLOOKUP($F48,PinMuxPub!$C$2:$Q$180,MATCH(K$4,PinMuxPub!$C$2:$Q$2,0),FALSE)),"",VLOOKUP($F48,PinMuxPub!$C$2:$Q$180,MATCH(K$4,PinMuxPub!$C$2:$Q$2,0),FALSE))</f>
        <v/>
      </c>
      <c r="L48" s="36" t="str">
        <f>IF(ISERROR(VLOOKUP($F48,PinMuxPub!$C$2:$Q$180,MATCH(L$4,PinMuxPub!$C$2:$Q$2,0),FALSE)),"",VLOOKUP($F48,PinMuxPub!$C$2:$Q$180,MATCH(L$4,PinMuxPub!$C$2:$Q$2,0),FALSE))</f>
        <v/>
      </c>
      <c r="M48" s="36" t="str">
        <f>IF(ISERROR(VLOOKUP($F48,PinMuxPub!$C$2:$Q$180,MATCH(M$4,PinMuxPub!$C$2:$Q$2,0),FALSE)),"",VLOOKUP($F48,PinMuxPub!$C$2:$Q$180,MATCH(M$4,PinMuxPub!$C$2:$Q$2,0),FALSE))</f>
        <v/>
      </c>
      <c r="N48" s="36" t="str">
        <f>IF(ISERROR(VLOOKUP($F48,PinMuxPub!$C$2:$Q$180,MATCH(N$4,PinMuxPub!$C$2:$Q$2,0),FALSE)),"",VLOOKUP($F48,PinMuxPub!$C$2:$Q$180,MATCH(N$4,PinMuxPub!$C$2:$Q$2,0),FALSE))</f>
        <v/>
      </c>
      <c r="O48" s="36" t="str">
        <f>IF(ISERROR(VLOOKUP($F48,PinMuxPub!$C$2:$Q$180,MATCH(O$4,PinMuxPub!$C$2:$Q$2,0),FALSE)),"",VLOOKUP($F48,PinMuxPub!$C$2:$Q$180,MATCH(O$4,PinMuxPub!$C$2:$Q$2,0),FALSE))</f>
        <v/>
      </c>
      <c r="P48" s="36" t="str">
        <f>IF(ISERROR(VLOOKUP($F48,PinMuxPub!$C$2:$Q$180,MATCH(P$4,PinMuxPub!$C$2:$Q$2,0),FALSE)),"",VLOOKUP($F48,PinMuxPub!$C$2:$Q$180,MATCH(P$4,PinMuxPub!$C$2:$Q$2,0),FALSE))</f>
        <v/>
      </c>
      <c r="Q48" s="36" t="str">
        <f>IF(ISERROR(VLOOKUP($F48,PinMuxPub!$C$2:$Q$180,MATCH(Q$4,PinMuxPub!$C$2:$Q$2,0),FALSE)),"",VLOOKUP($F48,PinMuxPub!$C$2:$Q$180,MATCH(Q$4,PinMuxPub!$C$2:$Q$2,0),FALSE))</f>
        <v/>
      </c>
      <c r="R48" s="36" t="str">
        <f>IF(ISERROR(VLOOKUP($F48,PinMuxPub!$C$2:$Q$180,MATCH(R$4,PinMuxPub!$C$2:$Q$2,0),FALSE)),"",VLOOKUP($F48,PinMuxPub!$C$2:$Q$180,MATCH(R$4,PinMuxPub!$C$2:$Q$2,0),FALSE))</f>
        <v/>
      </c>
      <c r="S48" s="36" t="str">
        <f>IF(ISERROR(VLOOKUP($F48,PinMuxPub!$C$2:$Q$180,MATCH(S$4,PinMuxPub!$C$2:$Q$2,0),FALSE)),"",VLOOKUP($F48,PinMuxPub!$C$2:$Q$180,MATCH(S$4,PinMuxPub!$C$2:$Q$2,0),FALSE))</f>
        <v/>
      </c>
      <c r="T48" s="36" t="str">
        <f>IF(ISERROR(VLOOKUP($F48,PinMuxPub!$C$2:$Q$180,MATCH(T$4,PinMuxPub!$C$2:$Q$2,0),FALSE)),"",VLOOKUP($F48,PinMuxPub!$C$2:$Q$180,MATCH(T$4,PinMuxPub!$C$2:$Q$2,0),FALSE))</f>
        <v/>
      </c>
      <c r="U48" s="154" t="str">
        <f>IF(ISERROR(VLOOKUP(F48,PinMuxPub!$C$3:$C$180,1,FALSE)),"No","Yes")</f>
        <v>No</v>
      </c>
      <c r="V48" s="155" t="str">
        <f t="shared" si="6"/>
        <v>No</v>
      </c>
    </row>
    <row r="49" spans="1:22">
      <c r="A49" s="92">
        <v>44</v>
      </c>
      <c r="B49" s="1">
        <f t="shared" si="9"/>
        <v>10</v>
      </c>
      <c r="C49" s="1">
        <f t="shared" si="10"/>
        <v>2</v>
      </c>
      <c r="D49" s="1" t="str">
        <f t="shared" si="11"/>
        <v>L</v>
      </c>
      <c r="E49" s="1">
        <f t="shared" si="12"/>
        <v>3</v>
      </c>
      <c r="F49" s="126" t="str">
        <f>VLOOKUP(D49,BallMap!$A$1:$X$39,MATCH(E49,BallMap!$A$1:$R$1,0),FALSE)</f>
        <v>VSS</v>
      </c>
      <c r="G49" s="127">
        <f t="shared" si="13"/>
        <v>45</v>
      </c>
      <c r="H49" s="2" t="str">
        <f t="shared" si="14"/>
        <v>L3</v>
      </c>
      <c r="I49" s="36" t="str">
        <f>IF(ISERROR(VLOOKUP($F49,PinMuxPub!$C$2:$Q$180,MATCH(I$4,PinMuxPub!$C$2:$Q$2,0),FALSE)),"",VLOOKUP($F49,PinMuxPub!$C$2:$Q$180,MATCH(I$4,PinMuxPub!$C$2:$Q$2,0),FALSE))</f>
        <v/>
      </c>
      <c r="J49" s="36" t="str">
        <f>IF(ISERROR(VLOOKUP($F49,PinMuxPub!$C$2:$Q$180,MATCH(J$4,PinMuxPub!$C$2:$Q$2,0),FALSE)),"",VLOOKUP($F49,PinMuxPub!$C$2:$Q$180,MATCH(J$4,PinMuxPub!$C$2:$Q$2,0),FALSE))</f>
        <v/>
      </c>
      <c r="K49" s="36" t="str">
        <f>IF(ISERROR(VLOOKUP($F49,PinMuxPub!$C$2:$Q$180,MATCH(K$4,PinMuxPub!$C$2:$Q$2,0),FALSE)),"",VLOOKUP($F49,PinMuxPub!$C$2:$Q$180,MATCH(K$4,PinMuxPub!$C$2:$Q$2,0),FALSE))</f>
        <v/>
      </c>
      <c r="L49" s="36" t="str">
        <f>IF(ISERROR(VLOOKUP($F49,PinMuxPub!$C$2:$Q$180,MATCH(L$4,PinMuxPub!$C$2:$Q$2,0),FALSE)),"",VLOOKUP($F49,PinMuxPub!$C$2:$Q$180,MATCH(L$4,PinMuxPub!$C$2:$Q$2,0),FALSE))</f>
        <v/>
      </c>
      <c r="M49" s="36" t="str">
        <f>IF(ISERROR(VLOOKUP($F49,PinMuxPub!$C$2:$Q$180,MATCH(M$4,PinMuxPub!$C$2:$Q$2,0),FALSE)),"",VLOOKUP($F49,PinMuxPub!$C$2:$Q$180,MATCH(M$4,PinMuxPub!$C$2:$Q$2,0),FALSE))</f>
        <v/>
      </c>
      <c r="N49" s="36" t="str">
        <f>IF(ISERROR(VLOOKUP($F49,PinMuxPub!$C$2:$Q$180,MATCH(N$4,PinMuxPub!$C$2:$Q$2,0),FALSE)),"",VLOOKUP($F49,PinMuxPub!$C$2:$Q$180,MATCH(N$4,PinMuxPub!$C$2:$Q$2,0),FALSE))</f>
        <v/>
      </c>
      <c r="O49" s="36" t="str">
        <f>IF(ISERROR(VLOOKUP($F49,PinMuxPub!$C$2:$Q$180,MATCH(O$4,PinMuxPub!$C$2:$Q$2,0),FALSE)),"",VLOOKUP($F49,PinMuxPub!$C$2:$Q$180,MATCH(O$4,PinMuxPub!$C$2:$Q$2,0),FALSE))</f>
        <v/>
      </c>
      <c r="P49" s="36" t="str">
        <f>IF(ISERROR(VLOOKUP($F49,PinMuxPub!$C$2:$Q$180,MATCH(P$4,PinMuxPub!$C$2:$Q$2,0),FALSE)),"",VLOOKUP($F49,PinMuxPub!$C$2:$Q$180,MATCH(P$4,PinMuxPub!$C$2:$Q$2,0),FALSE))</f>
        <v/>
      </c>
      <c r="Q49" s="36" t="str">
        <f>IF(ISERROR(VLOOKUP($F49,PinMuxPub!$C$2:$Q$180,MATCH(Q$4,PinMuxPub!$C$2:$Q$2,0),FALSE)),"",VLOOKUP($F49,PinMuxPub!$C$2:$Q$180,MATCH(Q$4,PinMuxPub!$C$2:$Q$2,0),FALSE))</f>
        <v/>
      </c>
      <c r="R49" s="36" t="str">
        <f>IF(ISERROR(VLOOKUP($F49,PinMuxPub!$C$2:$Q$180,MATCH(R$4,PinMuxPub!$C$2:$Q$2,0),FALSE)),"",VLOOKUP($F49,PinMuxPub!$C$2:$Q$180,MATCH(R$4,PinMuxPub!$C$2:$Q$2,0),FALSE))</f>
        <v/>
      </c>
      <c r="S49" s="36" t="str">
        <f>IF(ISERROR(VLOOKUP($F49,PinMuxPub!$C$2:$Q$180,MATCH(S$4,PinMuxPub!$C$2:$Q$2,0),FALSE)),"",VLOOKUP($F49,PinMuxPub!$C$2:$Q$180,MATCH(S$4,PinMuxPub!$C$2:$Q$2,0),FALSE))</f>
        <v/>
      </c>
      <c r="T49" s="36" t="str">
        <f>IF(ISERROR(VLOOKUP($F49,PinMuxPub!$C$2:$Q$180,MATCH(T$4,PinMuxPub!$C$2:$Q$2,0),FALSE)),"",VLOOKUP($F49,PinMuxPub!$C$2:$Q$180,MATCH(T$4,PinMuxPub!$C$2:$Q$2,0),FALSE))</f>
        <v/>
      </c>
      <c r="U49" s="154" t="str">
        <f>IF(ISERROR(VLOOKUP(F49,PinMuxPub!$C$3:$C$180,1,FALSE)),"No","Yes")</f>
        <v>No</v>
      </c>
      <c r="V49" s="155" t="str">
        <f t="shared" si="6"/>
        <v>No</v>
      </c>
    </row>
    <row r="50" spans="1:22">
      <c r="A50" s="92">
        <v>45</v>
      </c>
      <c r="B50" s="1">
        <f t="shared" si="9"/>
        <v>11</v>
      </c>
      <c r="C50" s="1">
        <f t="shared" si="10"/>
        <v>2</v>
      </c>
      <c r="D50" s="1" t="str">
        <f t="shared" si="11"/>
        <v>M</v>
      </c>
      <c r="E50" s="1">
        <f t="shared" si="12"/>
        <v>3</v>
      </c>
      <c r="F50" s="126" t="str">
        <f>VLOOKUP(D50,BallMap!$A$1:$X$39,MATCH(E50,BallMap!$A$1:$R$1,0),FALSE)</f>
        <v>GPIO_EMC_B2_07</v>
      </c>
      <c r="G50" s="127">
        <f t="shared" si="13"/>
        <v>46</v>
      </c>
      <c r="H50" s="2" t="str">
        <f t="shared" si="14"/>
        <v>M3</v>
      </c>
      <c r="I50" s="36" t="str">
        <f>IF(ISERROR(VLOOKUP($F50,PinMuxPub!$C$2:$Q$180,MATCH(I$4,PinMuxPub!$C$2:$Q$2,0),FALSE)),"",VLOOKUP($F50,PinMuxPub!$C$2:$Q$180,MATCH(I$4,PinMuxPub!$C$2:$Q$2,0),FALSE))</f>
        <v/>
      </c>
      <c r="J50" s="36" t="str">
        <f>IF(ISERROR(VLOOKUP($F50,PinMuxPub!$C$2:$Q$180,MATCH(J$4,PinMuxPub!$C$2:$Q$2,0),FALSE)),"",VLOOKUP($F50,PinMuxPub!$C$2:$Q$180,MATCH(J$4,PinMuxPub!$C$2:$Q$2,0),FALSE))</f>
        <v/>
      </c>
      <c r="K50" s="36" t="str">
        <f>IF(ISERROR(VLOOKUP($F50,PinMuxPub!$C$2:$Q$180,MATCH(K$4,PinMuxPub!$C$2:$Q$2,0),FALSE)),"",VLOOKUP($F50,PinMuxPub!$C$2:$Q$180,MATCH(K$4,PinMuxPub!$C$2:$Q$2,0),FALSE))</f>
        <v/>
      </c>
      <c r="L50" s="36" t="str">
        <f>IF(ISERROR(VLOOKUP($F50,PinMuxPub!$C$2:$Q$180,MATCH(L$4,PinMuxPub!$C$2:$Q$2,0),FALSE)),"",VLOOKUP($F50,PinMuxPub!$C$2:$Q$180,MATCH(L$4,PinMuxPub!$C$2:$Q$2,0),FALSE))</f>
        <v/>
      </c>
      <c r="M50" s="36" t="str">
        <f>IF(ISERROR(VLOOKUP($F50,PinMuxPub!$C$2:$Q$180,MATCH(M$4,PinMuxPub!$C$2:$Q$2,0),FALSE)),"",VLOOKUP($F50,PinMuxPub!$C$2:$Q$180,MATCH(M$4,PinMuxPub!$C$2:$Q$2,0),FALSE))</f>
        <v/>
      </c>
      <c r="N50" s="36" t="str">
        <f>IF(ISERROR(VLOOKUP($F50,PinMuxPub!$C$2:$Q$180,MATCH(N$4,PinMuxPub!$C$2:$Q$2,0),FALSE)),"",VLOOKUP($F50,PinMuxPub!$C$2:$Q$180,MATCH(N$4,PinMuxPub!$C$2:$Q$2,0),FALSE))</f>
        <v/>
      </c>
      <c r="O50" s="36" t="str">
        <f>IF(ISERROR(VLOOKUP($F50,PinMuxPub!$C$2:$Q$180,MATCH(O$4,PinMuxPub!$C$2:$Q$2,0),FALSE)),"",VLOOKUP($F50,PinMuxPub!$C$2:$Q$180,MATCH(O$4,PinMuxPub!$C$2:$Q$2,0),FALSE))</f>
        <v/>
      </c>
      <c r="P50" s="36" t="str">
        <f>IF(ISERROR(VLOOKUP($F50,PinMuxPub!$C$2:$Q$180,MATCH(P$4,PinMuxPub!$C$2:$Q$2,0),FALSE)),"",VLOOKUP($F50,PinMuxPub!$C$2:$Q$180,MATCH(P$4,PinMuxPub!$C$2:$Q$2,0),FALSE))</f>
        <v/>
      </c>
      <c r="Q50" s="36" t="str">
        <f>IF(ISERROR(VLOOKUP($F50,PinMuxPub!$C$2:$Q$180,MATCH(Q$4,PinMuxPub!$C$2:$Q$2,0),FALSE)),"",VLOOKUP($F50,PinMuxPub!$C$2:$Q$180,MATCH(Q$4,PinMuxPub!$C$2:$Q$2,0),FALSE))</f>
        <v/>
      </c>
      <c r="R50" s="36" t="str">
        <f>IF(ISERROR(VLOOKUP($F50,PinMuxPub!$C$2:$Q$180,MATCH(R$4,PinMuxPub!$C$2:$Q$2,0),FALSE)),"",VLOOKUP($F50,PinMuxPub!$C$2:$Q$180,MATCH(R$4,PinMuxPub!$C$2:$Q$2,0),FALSE))</f>
        <v/>
      </c>
      <c r="S50" s="36" t="str">
        <f>IF(ISERROR(VLOOKUP($F50,PinMuxPub!$C$2:$Q$180,MATCH(S$4,PinMuxPub!$C$2:$Q$2,0),FALSE)),"",VLOOKUP($F50,PinMuxPub!$C$2:$Q$180,MATCH(S$4,PinMuxPub!$C$2:$Q$2,0),FALSE))</f>
        <v/>
      </c>
      <c r="T50" s="36" t="str">
        <f>IF(ISERROR(VLOOKUP($F50,PinMuxPub!$C$2:$Q$180,MATCH(T$4,PinMuxPub!$C$2:$Q$2,0),FALSE)),"",VLOOKUP($F50,PinMuxPub!$C$2:$Q$180,MATCH(T$4,PinMuxPub!$C$2:$Q$2,0),FALSE))</f>
        <v/>
      </c>
      <c r="U50" s="154" t="str">
        <f>IF(ISERROR(VLOOKUP(F50,PinMuxPub!$C$3:$C$180,1,FALSE)),"No","Yes")</f>
        <v>No</v>
      </c>
      <c r="V50" s="155" t="str">
        <f t="shared" si="6"/>
        <v>No</v>
      </c>
    </row>
    <row r="51" spans="1:22">
      <c r="A51" s="92">
        <v>46</v>
      </c>
      <c r="B51" s="1">
        <f t="shared" si="9"/>
        <v>12</v>
      </c>
      <c r="C51" s="1">
        <f t="shared" si="10"/>
        <v>2</v>
      </c>
      <c r="D51" s="1" t="str">
        <f t="shared" si="11"/>
        <v>N</v>
      </c>
      <c r="E51" s="1">
        <f t="shared" si="12"/>
        <v>3</v>
      </c>
      <c r="F51" s="126" t="str">
        <f>VLOOKUP(D51,BallMap!$A$1:$X$39,MATCH(E51,BallMap!$A$1:$R$1,0),FALSE)</f>
        <v>GPIO_EMC_B2_18</v>
      </c>
      <c r="G51" s="127">
        <f t="shared" si="13"/>
        <v>47</v>
      </c>
      <c r="H51" s="2" t="str">
        <f t="shared" si="14"/>
        <v>N3</v>
      </c>
      <c r="I51" s="36" t="str">
        <f>IF(ISERROR(VLOOKUP($F51,PinMuxPub!$C$2:$Q$180,MATCH(I$4,PinMuxPub!$C$2:$Q$2,0),FALSE)),"",VLOOKUP($F51,PinMuxPub!$C$2:$Q$180,MATCH(I$4,PinMuxPub!$C$2:$Q$2,0),FALSE))</f>
        <v/>
      </c>
      <c r="J51" s="36" t="str">
        <f>IF(ISERROR(VLOOKUP($F51,PinMuxPub!$C$2:$Q$180,MATCH(J$4,PinMuxPub!$C$2:$Q$2,0),FALSE)),"",VLOOKUP($F51,PinMuxPub!$C$2:$Q$180,MATCH(J$4,PinMuxPub!$C$2:$Q$2,0),FALSE))</f>
        <v/>
      </c>
      <c r="K51" s="36" t="str">
        <f>IF(ISERROR(VLOOKUP($F51,PinMuxPub!$C$2:$Q$180,MATCH(K$4,PinMuxPub!$C$2:$Q$2,0),FALSE)),"",VLOOKUP($F51,PinMuxPub!$C$2:$Q$180,MATCH(K$4,PinMuxPub!$C$2:$Q$2,0),FALSE))</f>
        <v/>
      </c>
      <c r="L51" s="36" t="str">
        <f>IF(ISERROR(VLOOKUP($F51,PinMuxPub!$C$2:$Q$180,MATCH(L$4,PinMuxPub!$C$2:$Q$2,0),FALSE)),"",VLOOKUP($F51,PinMuxPub!$C$2:$Q$180,MATCH(L$4,PinMuxPub!$C$2:$Q$2,0),FALSE))</f>
        <v/>
      </c>
      <c r="M51" s="36" t="str">
        <f>IF(ISERROR(VLOOKUP($F51,PinMuxPub!$C$2:$Q$180,MATCH(M$4,PinMuxPub!$C$2:$Q$2,0),FALSE)),"",VLOOKUP($F51,PinMuxPub!$C$2:$Q$180,MATCH(M$4,PinMuxPub!$C$2:$Q$2,0),FALSE))</f>
        <v/>
      </c>
      <c r="N51" s="36" t="str">
        <f>IF(ISERROR(VLOOKUP($F51,PinMuxPub!$C$2:$Q$180,MATCH(N$4,PinMuxPub!$C$2:$Q$2,0),FALSE)),"",VLOOKUP($F51,PinMuxPub!$C$2:$Q$180,MATCH(N$4,PinMuxPub!$C$2:$Q$2,0),FALSE))</f>
        <v/>
      </c>
      <c r="O51" s="36" t="str">
        <f>IF(ISERROR(VLOOKUP($F51,PinMuxPub!$C$2:$Q$180,MATCH(O$4,PinMuxPub!$C$2:$Q$2,0),FALSE)),"",VLOOKUP($F51,PinMuxPub!$C$2:$Q$180,MATCH(O$4,PinMuxPub!$C$2:$Q$2,0),FALSE))</f>
        <v/>
      </c>
      <c r="P51" s="36" t="str">
        <f>IF(ISERROR(VLOOKUP($F51,PinMuxPub!$C$2:$Q$180,MATCH(P$4,PinMuxPub!$C$2:$Q$2,0),FALSE)),"",VLOOKUP($F51,PinMuxPub!$C$2:$Q$180,MATCH(P$4,PinMuxPub!$C$2:$Q$2,0),FALSE))</f>
        <v/>
      </c>
      <c r="Q51" s="36" t="str">
        <f>IF(ISERROR(VLOOKUP($F51,PinMuxPub!$C$2:$Q$180,MATCH(Q$4,PinMuxPub!$C$2:$Q$2,0),FALSE)),"",VLOOKUP($F51,PinMuxPub!$C$2:$Q$180,MATCH(Q$4,PinMuxPub!$C$2:$Q$2,0),FALSE))</f>
        <v/>
      </c>
      <c r="R51" s="36" t="str">
        <f>IF(ISERROR(VLOOKUP($F51,PinMuxPub!$C$2:$Q$180,MATCH(R$4,PinMuxPub!$C$2:$Q$2,0),FALSE)),"",VLOOKUP($F51,PinMuxPub!$C$2:$Q$180,MATCH(R$4,PinMuxPub!$C$2:$Q$2,0),FALSE))</f>
        <v/>
      </c>
      <c r="S51" s="36" t="str">
        <f>IF(ISERROR(VLOOKUP($F51,PinMuxPub!$C$2:$Q$180,MATCH(S$4,PinMuxPub!$C$2:$Q$2,0),FALSE)),"",VLOOKUP($F51,PinMuxPub!$C$2:$Q$180,MATCH(S$4,PinMuxPub!$C$2:$Q$2,0),FALSE))</f>
        <v/>
      </c>
      <c r="T51" s="36" t="str">
        <f>IF(ISERROR(VLOOKUP($F51,PinMuxPub!$C$2:$Q$180,MATCH(T$4,PinMuxPub!$C$2:$Q$2,0),FALSE)),"",VLOOKUP($F51,PinMuxPub!$C$2:$Q$180,MATCH(T$4,PinMuxPub!$C$2:$Q$2,0),FALSE))</f>
        <v/>
      </c>
      <c r="U51" s="154" t="str">
        <f>IF(ISERROR(VLOOKUP(F51,PinMuxPub!$C$3:$C$180,1,FALSE)),"No","Yes")</f>
        <v>No</v>
      </c>
      <c r="V51" s="155" t="str">
        <f t="shared" si="6"/>
        <v>No</v>
      </c>
    </row>
    <row r="52" spans="1:22">
      <c r="A52" s="92">
        <v>47</v>
      </c>
      <c r="B52" s="1">
        <f t="shared" si="9"/>
        <v>13</v>
      </c>
      <c r="C52" s="1">
        <f t="shared" si="10"/>
        <v>2</v>
      </c>
      <c r="D52" s="1" t="str">
        <f t="shared" si="11"/>
        <v>P</v>
      </c>
      <c r="E52" s="1">
        <f t="shared" si="12"/>
        <v>3</v>
      </c>
      <c r="F52" s="126" t="str">
        <f>VLOOKUP(D52,BallMap!$A$1:$X$39,MATCH(E52,BallMap!$A$1:$R$1,0),FALSE)</f>
        <v>DCDC_PSWITCH</v>
      </c>
      <c r="G52" s="127">
        <f t="shared" si="13"/>
        <v>48</v>
      </c>
      <c r="H52" s="2" t="str">
        <f t="shared" si="14"/>
        <v>P3</v>
      </c>
      <c r="I52" s="36" t="str">
        <f>IF(ISERROR(VLOOKUP($F52,PinMuxPub!$C$2:$Q$180,MATCH(I$4,PinMuxPub!$C$2:$Q$2,0),FALSE)),"",VLOOKUP($F52,PinMuxPub!$C$2:$Q$180,MATCH(I$4,PinMuxPub!$C$2:$Q$2,0),FALSE))</f>
        <v/>
      </c>
      <c r="J52" s="36" t="str">
        <f>IF(ISERROR(VLOOKUP($F52,PinMuxPub!$C$2:$Q$180,MATCH(J$4,PinMuxPub!$C$2:$Q$2,0),FALSE)),"",VLOOKUP($F52,PinMuxPub!$C$2:$Q$180,MATCH(J$4,PinMuxPub!$C$2:$Q$2,0),FALSE))</f>
        <v/>
      </c>
      <c r="K52" s="36" t="str">
        <f>IF(ISERROR(VLOOKUP($F52,PinMuxPub!$C$2:$Q$180,MATCH(K$4,PinMuxPub!$C$2:$Q$2,0),FALSE)),"",VLOOKUP($F52,PinMuxPub!$C$2:$Q$180,MATCH(K$4,PinMuxPub!$C$2:$Q$2,0),FALSE))</f>
        <v/>
      </c>
      <c r="L52" s="36" t="str">
        <f>IF(ISERROR(VLOOKUP($F52,PinMuxPub!$C$2:$Q$180,MATCH(L$4,PinMuxPub!$C$2:$Q$2,0),FALSE)),"",VLOOKUP($F52,PinMuxPub!$C$2:$Q$180,MATCH(L$4,PinMuxPub!$C$2:$Q$2,0),FALSE))</f>
        <v/>
      </c>
      <c r="M52" s="36" t="str">
        <f>IF(ISERROR(VLOOKUP($F52,PinMuxPub!$C$2:$Q$180,MATCH(M$4,PinMuxPub!$C$2:$Q$2,0),FALSE)),"",VLOOKUP($F52,PinMuxPub!$C$2:$Q$180,MATCH(M$4,PinMuxPub!$C$2:$Q$2,0),FALSE))</f>
        <v/>
      </c>
      <c r="N52" s="36" t="str">
        <f>IF(ISERROR(VLOOKUP($F52,PinMuxPub!$C$2:$Q$180,MATCH(N$4,PinMuxPub!$C$2:$Q$2,0),FALSE)),"",VLOOKUP($F52,PinMuxPub!$C$2:$Q$180,MATCH(N$4,PinMuxPub!$C$2:$Q$2,0),FALSE))</f>
        <v/>
      </c>
      <c r="O52" s="36" t="str">
        <f>IF(ISERROR(VLOOKUP($F52,PinMuxPub!$C$2:$Q$180,MATCH(O$4,PinMuxPub!$C$2:$Q$2,0),FALSE)),"",VLOOKUP($F52,PinMuxPub!$C$2:$Q$180,MATCH(O$4,PinMuxPub!$C$2:$Q$2,0),FALSE))</f>
        <v/>
      </c>
      <c r="P52" s="36" t="str">
        <f>IF(ISERROR(VLOOKUP($F52,PinMuxPub!$C$2:$Q$180,MATCH(P$4,PinMuxPub!$C$2:$Q$2,0),FALSE)),"",VLOOKUP($F52,PinMuxPub!$C$2:$Q$180,MATCH(P$4,PinMuxPub!$C$2:$Q$2,0),FALSE))</f>
        <v/>
      </c>
      <c r="Q52" s="36" t="str">
        <f>IF(ISERROR(VLOOKUP($F52,PinMuxPub!$C$2:$Q$180,MATCH(Q$4,PinMuxPub!$C$2:$Q$2,0),FALSE)),"",VLOOKUP($F52,PinMuxPub!$C$2:$Q$180,MATCH(Q$4,PinMuxPub!$C$2:$Q$2,0),FALSE))</f>
        <v/>
      </c>
      <c r="R52" s="36" t="str">
        <f>IF(ISERROR(VLOOKUP($F52,PinMuxPub!$C$2:$Q$180,MATCH(R$4,PinMuxPub!$C$2:$Q$2,0),FALSE)),"",VLOOKUP($F52,PinMuxPub!$C$2:$Q$180,MATCH(R$4,PinMuxPub!$C$2:$Q$2,0),FALSE))</f>
        <v/>
      </c>
      <c r="S52" s="36" t="str">
        <f>IF(ISERROR(VLOOKUP($F52,PinMuxPub!$C$2:$Q$180,MATCH(S$4,PinMuxPub!$C$2:$Q$2,0),FALSE)),"",VLOOKUP($F52,PinMuxPub!$C$2:$Q$180,MATCH(S$4,PinMuxPub!$C$2:$Q$2,0),FALSE))</f>
        <v/>
      </c>
      <c r="T52" s="36" t="str">
        <f>IF(ISERROR(VLOOKUP($F52,PinMuxPub!$C$2:$Q$180,MATCH(T$4,PinMuxPub!$C$2:$Q$2,0),FALSE)),"",VLOOKUP($F52,PinMuxPub!$C$2:$Q$180,MATCH(T$4,PinMuxPub!$C$2:$Q$2,0),FALSE))</f>
        <v/>
      </c>
      <c r="U52" s="154" t="str">
        <f>IF(ISERROR(VLOOKUP(F52,PinMuxPub!$C$3:$C$180,1,FALSE)),"No","Yes")</f>
        <v>No</v>
      </c>
      <c r="V52" s="155" t="str">
        <f t="shared" si="6"/>
        <v>No</v>
      </c>
    </row>
    <row r="53" spans="1:22">
      <c r="A53" s="92">
        <v>48</v>
      </c>
      <c r="B53" s="1">
        <f t="shared" si="9"/>
        <v>14</v>
      </c>
      <c r="C53" s="1">
        <f t="shared" si="10"/>
        <v>2</v>
      </c>
      <c r="D53" s="1" t="str">
        <f t="shared" si="11"/>
        <v>R</v>
      </c>
      <c r="E53" s="1">
        <f t="shared" si="12"/>
        <v>3</v>
      </c>
      <c r="F53" s="126" t="str">
        <f>VLOOKUP(D53,BallMap!$A$1:$X$39,MATCH(E53,BallMap!$A$1:$R$1,0),FALSE)</f>
        <v>GPIO_EMC_B2_20</v>
      </c>
      <c r="G53" s="127">
        <f t="shared" si="13"/>
        <v>49</v>
      </c>
      <c r="H53" s="2" t="str">
        <f t="shared" si="14"/>
        <v>R3</v>
      </c>
      <c r="I53" s="36" t="str">
        <f>IF(ISERROR(VLOOKUP($F53,PinMuxPub!$C$2:$Q$180,MATCH(I$4,PinMuxPub!$C$2:$Q$2,0),FALSE)),"",VLOOKUP($F53,PinMuxPub!$C$2:$Q$180,MATCH(I$4,PinMuxPub!$C$2:$Q$2,0),FALSE))</f>
        <v/>
      </c>
      <c r="J53" s="36" t="str">
        <f>IF(ISERROR(VLOOKUP($F53,PinMuxPub!$C$2:$Q$180,MATCH(J$4,PinMuxPub!$C$2:$Q$2,0),FALSE)),"",VLOOKUP($F53,PinMuxPub!$C$2:$Q$180,MATCH(J$4,PinMuxPub!$C$2:$Q$2,0),FALSE))</f>
        <v/>
      </c>
      <c r="K53" s="36" t="str">
        <f>IF(ISERROR(VLOOKUP($F53,PinMuxPub!$C$2:$Q$180,MATCH(K$4,PinMuxPub!$C$2:$Q$2,0),FALSE)),"",VLOOKUP($F53,PinMuxPub!$C$2:$Q$180,MATCH(K$4,PinMuxPub!$C$2:$Q$2,0),FALSE))</f>
        <v/>
      </c>
      <c r="L53" s="36" t="str">
        <f>IF(ISERROR(VLOOKUP($F53,PinMuxPub!$C$2:$Q$180,MATCH(L$4,PinMuxPub!$C$2:$Q$2,0),FALSE)),"",VLOOKUP($F53,PinMuxPub!$C$2:$Q$180,MATCH(L$4,PinMuxPub!$C$2:$Q$2,0),FALSE))</f>
        <v/>
      </c>
      <c r="M53" s="36" t="str">
        <f>IF(ISERROR(VLOOKUP($F53,PinMuxPub!$C$2:$Q$180,MATCH(M$4,PinMuxPub!$C$2:$Q$2,0),FALSE)),"",VLOOKUP($F53,PinMuxPub!$C$2:$Q$180,MATCH(M$4,PinMuxPub!$C$2:$Q$2,0),FALSE))</f>
        <v/>
      </c>
      <c r="N53" s="36" t="str">
        <f>IF(ISERROR(VLOOKUP($F53,PinMuxPub!$C$2:$Q$180,MATCH(N$4,PinMuxPub!$C$2:$Q$2,0),FALSE)),"",VLOOKUP($F53,PinMuxPub!$C$2:$Q$180,MATCH(N$4,PinMuxPub!$C$2:$Q$2,0),FALSE))</f>
        <v/>
      </c>
      <c r="O53" s="36" t="str">
        <f>IF(ISERROR(VLOOKUP($F53,PinMuxPub!$C$2:$Q$180,MATCH(O$4,PinMuxPub!$C$2:$Q$2,0),FALSE)),"",VLOOKUP($F53,PinMuxPub!$C$2:$Q$180,MATCH(O$4,PinMuxPub!$C$2:$Q$2,0),FALSE))</f>
        <v/>
      </c>
      <c r="P53" s="36" t="str">
        <f>IF(ISERROR(VLOOKUP($F53,PinMuxPub!$C$2:$Q$180,MATCH(P$4,PinMuxPub!$C$2:$Q$2,0),FALSE)),"",VLOOKUP($F53,PinMuxPub!$C$2:$Q$180,MATCH(P$4,PinMuxPub!$C$2:$Q$2,0),FALSE))</f>
        <v/>
      </c>
      <c r="Q53" s="36" t="str">
        <f>IF(ISERROR(VLOOKUP($F53,PinMuxPub!$C$2:$Q$180,MATCH(Q$4,PinMuxPub!$C$2:$Q$2,0),FALSE)),"",VLOOKUP($F53,PinMuxPub!$C$2:$Q$180,MATCH(Q$4,PinMuxPub!$C$2:$Q$2,0),FALSE))</f>
        <v/>
      </c>
      <c r="R53" s="36" t="str">
        <f>IF(ISERROR(VLOOKUP($F53,PinMuxPub!$C$2:$Q$180,MATCH(R$4,PinMuxPub!$C$2:$Q$2,0),FALSE)),"",VLOOKUP($F53,PinMuxPub!$C$2:$Q$180,MATCH(R$4,PinMuxPub!$C$2:$Q$2,0),FALSE))</f>
        <v/>
      </c>
      <c r="S53" s="36" t="str">
        <f>IF(ISERROR(VLOOKUP($F53,PinMuxPub!$C$2:$Q$180,MATCH(S$4,PinMuxPub!$C$2:$Q$2,0),FALSE)),"",VLOOKUP($F53,PinMuxPub!$C$2:$Q$180,MATCH(S$4,PinMuxPub!$C$2:$Q$2,0),FALSE))</f>
        <v/>
      </c>
      <c r="T53" s="36" t="str">
        <f>IF(ISERROR(VLOOKUP($F53,PinMuxPub!$C$2:$Q$180,MATCH(T$4,PinMuxPub!$C$2:$Q$2,0),FALSE)),"",VLOOKUP($F53,PinMuxPub!$C$2:$Q$180,MATCH(T$4,PinMuxPub!$C$2:$Q$2,0),FALSE))</f>
        <v/>
      </c>
      <c r="U53" s="154" t="str">
        <f>IF(ISERROR(VLOOKUP(F53,PinMuxPub!$C$3:$C$180,1,FALSE)),"No","Yes")</f>
        <v>No</v>
      </c>
      <c r="V53" s="155" t="str">
        <f t="shared" si="6"/>
        <v>No</v>
      </c>
    </row>
    <row r="54" spans="1:22">
      <c r="A54" s="92">
        <v>49</v>
      </c>
      <c r="B54" s="1">
        <f t="shared" si="9"/>
        <v>15</v>
      </c>
      <c r="C54" s="1">
        <f t="shared" si="10"/>
        <v>2</v>
      </c>
      <c r="D54" s="1" t="str">
        <f t="shared" si="11"/>
        <v>T</v>
      </c>
      <c r="E54" s="1">
        <f t="shared" si="12"/>
        <v>3</v>
      </c>
      <c r="F54" s="126" t="str">
        <f>VLOOKUP(D54,BallMap!$A$1:$X$39,MATCH(E54,BallMap!$A$1:$R$1,0),FALSE)</f>
        <v>DCDC_LP</v>
      </c>
      <c r="G54" s="127">
        <f t="shared" si="13"/>
        <v>50</v>
      </c>
      <c r="H54" s="2" t="str">
        <f t="shared" si="14"/>
        <v>T3</v>
      </c>
      <c r="I54" s="36" t="str">
        <f>IF(ISERROR(VLOOKUP($F54,PinMuxPub!$C$2:$Q$180,MATCH(I$4,PinMuxPub!$C$2:$Q$2,0),FALSE)),"",VLOOKUP($F54,PinMuxPub!$C$2:$Q$180,MATCH(I$4,PinMuxPub!$C$2:$Q$2,0),FALSE))</f>
        <v/>
      </c>
      <c r="J54" s="36" t="str">
        <f>IF(ISERROR(VLOOKUP($F54,PinMuxPub!$C$2:$Q$180,MATCH(J$4,PinMuxPub!$C$2:$Q$2,0),FALSE)),"",VLOOKUP($F54,PinMuxPub!$C$2:$Q$180,MATCH(J$4,PinMuxPub!$C$2:$Q$2,0),FALSE))</f>
        <v/>
      </c>
      <c r="K54" s="36" t="str">
        <f>IF(ISERROR(VLOOKUP($F54,PinMuxPub!$C$2:$Q$180,MATCH(K$4,PinMuxPub!$C$2:$Q$2,0),FALSE)),"",VLOOKUP($F54,PinMuxPub!$C$2:$Q$180,MATCH(K$4,PinMuxPub!$C$2:$Q$2,0),FALSE))</f>
        <v/>
      </c>
      <c r="L54" s="36" t="str">
        <f>IF(ISERROR(VLOOKUP($F54,PinMuxPub!$C$2:$Q$180,MATCH(L$4,PinMuxPub!$C$2:$Q$2,0),FALSE)),"",VLOOKUP($F54,PinMuxPub!$C$2:$Q$180,MATCH(L$4,PinMuxPub!$C$2:$Q$2,0),FALSE))</f>
        <v/>
      </c>
      <c r="M54" s="36" t="str">
        <f>IF(ISERROR(VLOOKUP($F54,PinMuxPub!$C$2:$Q$180,MATCH(M$4,PinMuxPub!$C$2:$Q$2,0),FALSE)),"",VLOOKUP($F54,PinMuxPub!$C$2:$Q$180,MATCH(M$4,PinMuxPub!$C$2:$Q$2,0),FALSE))</f>
        <v/>
      </c>
      <c r="N54" s="36" t="str">
        <f>IF(ISERROR(VLOOKUP($F54,PinMuxPub!$C$2:$Q$180,MATCH(N$4,PinMuxPub!$C$2:$Q$2,0),FALSE)),"",VLOOKUP($F54,PinMuxPub!$C$2:$Q$180,MATCH(N$4,PinMuxPub!$C$2:$Q$2,0),FALSE))</f>
        <v/>
      </c>
      <c r="O54" s="36" t="str">
        <f>IF(ISERROR(VLOOKUP($F54,PinMuxPub!$C$2:$Q$180,MATCH(O$4,PinMuxPub!$C$2:$Q$2,0),FALSE)),"",VLOOKUP($F54,PinMuxPub!$C$2:$Q$180,MATCH(O$4,PinMuxPub!$C$2:$Q$2,0),FALSE))</f>
        <v/>
      </c>
      <c r="P54" s="36" t="str">
        <f>IF(ISERROR(VLOOKUP($F54,PinMuxPub!$C$2:$Q$180,MATCH(P$4,PinMuxPub!$C$2:$Q$2,0),FALSE)),"",VLOOKUP($F54,PinMuxPub!$C$2:$Q$180,MATCH(P$4,PinMuxPub!$C$2:$Q$2,0),FALSE))</f>
        <v/>
      </c>
      <c r="Q54" s="36" t="str">
        <f>IF(ISERROR(VLOOKUP($F54,PinMuxPub!$C$2:$Q$180,MATCH(Q$4,PinMuxPub!$C$2:$Q$2,0),FALSE)),"",VLOOKUP($F54,PinMuxPub!$C$2:$Q$180,MATCH(Q$4,PinMuxPub!$C$2:$Q$2,0),FALSE))</f>
        <v/>
      </c>
      <c r="R54" s="36" t="str">
        <f>IF(ISERROR(VLOOKUP($F54,PinMuxPub!$C$2:$Q$180,MATCH(R$4,PinMuxPub!$C$2:$Q$2,0),FALSE)),"",VLOOKUP($F54,PinMuxPub!$C$2:$Q$180,MATCH(R$4,PinMuxPub!$C$2:$Q$2,0),FALSE))</f>
        <v/>
      </c>
      <c r="S54" s="36" t="str">
        <f>IF(ISERROR(VLOOKUP($F54,PinMuxPub!$C$2:$Q$180,MATCH(S$4,PinMuxPub!$C$2:$Q$2,0),FALSE)),"",VLOOKUP($F54,PinMuxPub!$C$2:$Q$180,MATCH(S$4,PinMuxPub!$C$2:$Q$2,0),FALSE))</f>
        <v/>
      </c>
      <c r="T54" s="36" t="str">
        <f>IF(ISERROR(VLOOKUP($F54,PinMuxPub!$C$2:$Q$180,MATCH(T$4,PinMuxPub!$C$2:$Q$2,0),FALSE)),"",VLOOKUP($F54,PinMuxPub!$C$2:$Q$180,MATCH(T$4,PinMuxPub!$C$2:$Q$2,0),FALSE))</f>
        <v/>
      </c>
      <c r="U54" s="154" t="str">
        <f>IF(ISERROR(VLOOKUP(F54,PinMuxPub!$C$3:$C$180,1,FALSE)),"No","Yes")</f>
        <v>No</v>
      </c>
      <c r="V54" s="155" t="str">
        <f t="shared" si="6"/>
        <v>No</v>
      </c>
    </row>
    <row r="55" spans="1:22">
      <c r="A55" s="92">
        <v>50</v>
      </c>
      <c r="B55" s="1">
        <f t="shared" si="9"/>
        <v>16</v>
      </c>
      <c r="C55" s="1">
        <f t="shared" si="10"/>
        <v>2</v>
      </c>
      <c r="D55" s="1" t="str">
        <f t="shared" si="11"/>
        <v>U</v>
      </c>
      <c r="E55" s="1">
        <f t="shared" si="12"/>
        <v>3</v>
      </c>
      <c r="F55" s="126" t="str">
        <f>VLOOKUP(D55,BallMap!$A$1:$X$39,MATCH(E55,BallMap!$A$1:$R$1,0),FALSE)</f>
        <v>DCDC_LP</v>
      </c>
      <c r="G55" s="127">
        <f t="shared" si="13"/>
        <v>51</v>
      </c>
      <c r="H55" s="2" t="str">
        <f t="shared" si="14"/>
        <v>U3</v>
      </c>
      <c r="I55" s="36" t="str">
        <f>IF(ISERROR(VLOOKUP($F55,PinMuxPub!$C$2:$Q$180,MATCH(I$4,PinMuxPub!$C$2:$Q$2,0),FALSE)),"",VLOOKUP($F55,PinMuxPub!$C$2:$Q$180,MATCH(I$4,PinMuxPub!$C$2:$Q$2,0),FALSE))</f>
        <v/>
      </c>
      <c r="J55" s="36" t="str">
        <f>IF(ISERROR(VLOOKUP($F55,PinMuxPub!$C$2:$Q$180,MATCH(J$4,PinMuxPub!$C$2:$Q$2,0),FALSE)),"",VLOOKUP($F55,PinMuxPub!$C$2:$Q$180,MATCH(J$4,PinMuxPub!$C$2:$Q$2,0),FALSE))</f>
        <v/>
      </c>
      <c r="K55" s="36" t="str">
        <f>IF(ISERROR(VLOOKUP($F55,PinMuxPub!$C$2:$Q$180,MATCH(K$4,PinMuxPub!$C$2:$Q$2,0),FALSE)),"",VLOOKUP($F55,PinMuxPub!$C$2:$Q$180,MATCH(K$4,PinMuxPub!$C$2:$Q$2,0),FALSE))</f>
        <v/>
      </c>
      <c r="L55" s="36" t="str">
        <f>IF(ISERROR(VLOOKUP($F55,PinMuxPub!$C$2:$Q$180,MATCH(L$4,PinMuxPub!$C$2:$Q$2,0),FALSE)),"",VLOOKUP($F55,PinMuxPub!$C$2:$Q$180,MATCH(L$4,PinMuxPub!$C$2:$Q$2,0),FALSE))</f>
        <v/>
      </c>
      <c r="M55" s="36" t="str">
        <f>IF(ISERROR(VLOOKUP($F55,PinMuxPub!$C$2:$Q$180,MATCH(M$4,PinMuxPub!$C$2:$Q$2,0),FALSE)),"",VLOOKUP($F55,PinMuxPub!$C$2:$Q$180,MATCH(M$4,PinMuxPub!$C$2:$Q$2,0),FALSE))</f>
        <v/>
      </c>
      <c r="N55" s="36" t="str">
        <f>IF(ISERROR(VLOOKUP($F55,PinMuxPub!$C$2:$Q$180,MATCH(N$4,PinMuxPub!$C$2:$Q$2,0),FALSE)),"",VLOOKUP($F55,PinMuxPub!$C$2:$Q$180,MATCH(N$4,PinMuxPub!$C$2:$Q$2,0),FALSE))</f>
        <v/>
      </c>
      <c r="O55" s="36" t="str">
        <f>IF(ISERROR(VLOOKUP($F55,PinMuxPub!$C$2:$Q$180,MATCH(O$4,PinMuxPub!$C$2:$Q$2,0),FALSE)),"",VLOOKUP($F55,PinMuxPub!$C$2:$Q$180,MATCH(O$4,PinMuxPub!$C$2:$Q$2,0),FALSE))</f>
        <v/>
      </c>
      <c r="P55" s="36" t="str">
        <f>IF(ISERROR(VLOOKUP($F55,PinMuxPub!$C$2:$Q$180,MATCH(P$4,PinMuxPub!$C$2:$Q$2,0),FALSE)),"",VLOOKUP($F55,PinMuxPub!$C$2:$Q$180,MATCH(P$4,PinMuxPub!$C$2:$Q$2,0),FALSE))</f>
        <v/>
      </c>
      <c r="Q55" s="36" t="str">
        <f>IF(ISERROR(VLOOKUP($F55,PinMuxPub!$C$2:$Q$180,MATCH(Q$4,PinMuxPub!$C$2:$Q$2,0),FALSE)),"",VLOOKUP($F55,PinMuxPub!$C$2:$Q$180,MATCH(Q$4,PinMuxPub!$C$2:$Q$2,0),FALSE))</f>
        <v/>
      </c>
      <c r="R55" s="36" t="str">
        <f>IF(ISERROR(VLOOKUP($F55,PinMuxPub!$C$2:$Q$180,MATCH(R$4,PinMuxPub!$C$2:$Q$2,0),FALSE)),"",VLOOKUP($F55,PinMuxPub!$C$2:$Q$180,MATCH(R$4,PinMuxPub!$C$2:$Q$2,0),FALSE))</f>
        <v/>
      </c>
      <c r="S55" s="36" t="str">
        <f>IF(ISERROR(VLOOKUP($F55,PinMuxPub!$C$2:$Q$180,MATCH(S$4,PinMuxPub!$C$2:$Q$2,0),FALSE)),"",VLOOKUP($F55,PinMuxPub!$C$2:$Q$180,MATCH(S$4,PinMuxPub!$C$2:$Q$2,0),FALSE))</f>
        <v/>
      </c>
      <c r="T55" s="36" t="str">
        <f>IF(ISERROR(VLOOKUP($F55,PinMuxPub!$C$2:$Q$180,MATCH(T$4,PinMuxPub!$C$2:$Q$2,0),FALSE)),"",VLOOKUP($F55,PinMuxPub!$C$2:$Q$180,MATCH(T$4,PinMuxPub!$C$2:$Q$2,0),FALSE))</f>
        <v/>
      </c>
      <c r="U55" s="154" t="str">
        <f>IF(ISERROR(VLOOKUP(F55,PinMuxPub!$C$3:$C$180,1,FALSE)),"No","Yes")</f>
        <v>No</v>
      </c>
      <c r="V55" s="155" t="str">
        <f t="shared" si="6"/>
        <v>No</v>
      </c>
    </row>
    <row r="56" spans="1:22">
      <c r="A56" s="92">
        <v>51</v>
      </c>
      <c r="B56" s="1">
        <f t="shared" si="9"/>
        <v>0</v>
      </c>
      <c r="C56" s="1">
        <f t="shared" si="10"/>
        <v>3</v>
      </c>
      <c r="D56" s="1" t="str">
        <f t="shared" si="11"/>
        <v>A</v>
      </c>
      <c r="E56" s="1">
        <f t="shared" si="12"/>
        <v>4</v>
      </c>
      <c r="F56" s="126" t="str">
        <f>VLOOKUP(D56,BallMap!$A$1:$X$39,MATCH(E56,BallMap!$A$1:$R$1,0),FALSE)</f>
        <v>GPIO_DISP_B2_15</v>
      </c>
      <c r="G56" s="127">
        <f t="shared" si="13"/>
        <v>52</v>
      </c>
      <c r="H56" s="2" t="str">
        <f t="shared" si="14"/>
        <v>A4</v>
      </c>
      <c r="I56" s="36" t="str">
        <f>IF(ISERROR(VLOOKUP($F56,PinMuxPub!$C$2:$Q$180,MATCH(I$4,PinMuxPub!$C$2:$Q$2,0),FALSE)),"",VLOOKUP($F56,PinMuxPub!$C$2:$Q$180,MATCH(I$4,PinMuxPub!$C$2:$Q$2,0),FALSE))</f>
        <v/>
      </c>
      <c r="J56" s="36" t="str">
        <f>IF(ISERROR(VLOOKUP($F56,PinMuxPub!$C$2:$Q$180,MATCH(J$4,PinMuxPub!$C$2:$Q$2,0),FALSE)),"",VLOOKUP($F56,PinMuxPub!$C$2:$Q$180,MATCH(J$4,PinMuxPub!$C$2:$Q$2,0),FALSE))</f>
        <v/>
      </c>
      <c r="K56" s="36" t="str">
        <f>IF(ISERROR(VLOOKUP($F56,PinMuxPub!$C$2:$Q$180,MATCH(K$4,PinMuxPub!$C$2:$Q$2,0),FALSE)),"",VLOOKUP($F56,PinMuxPub!$C$2:$Q$180,MATCH(K$4,PinMuxPub!$C$2:$Q$2,0),FALSE))</f>
        <v/>
      </c>
      <c r="L56" s="36" t="str">
        <f>IF(ISERROR(VLOOKUP($F56,PinMuxPub!$C$2:$Q$180,MATCH(L$4,PinMuxPub!$C$2:$Q$2,0),FALSE)),"",VLOOKUP($F56,PinMuxPub!$C$2:$Q$180,MATCH(L$4,PinMuxPub!$C$2:$Q$2,0),FALSE))</f>
        <v/>
      </c>
      <c r="M56" s="36" t="str">
        <f>IF(ISERROR(VLOOKUP($F56,PinMuxPub!$C$2:$Q$180,MATCH(M$4,PinMuxPub!$C$2:$Q$2,0),FALSE)),"",VLOOKUP($F56,PinMuxPub!$C$2:$Q$180,MATCH(M$4,PinMuxPub!$C$2:$Q$2,0),FALSE))</f>
        <v/>
      </c>
      <c r="N56" s="36" t="str">
        <f>IF(ISERROR(VLOOKUP($F56,PinMuxPub!$C$2:$Q$180,MATCH(N$4,PinMuxPub!$C$2:$Q$2,0),FALSE)),"",VLOOKUP($F56,PinMuxPub!$C$2:$Q$180,MATCH(N$4,PinMuxPub!$C$2:$Q$2,0),FALSE))</f>
        <v/>
      </c>
      <c r="O56" s="36" t="str">
        <f>IF(ISERROR(VLOOKUP($F56,PinMuxPub!$C$2:$Q$180,MATCH(O$4,PinMuxPub!$C$2:$Q$2,0),FALSE)),"",VLOOKUP($F56,PinMuxPub!$C$2:$Q$180,MATCH(O$4,PinMuxPub!$C$2:$Q$2,0),FALSE))</f>
        <v/>
      </c>
      <c r="P56" s="36" t="str">
        <f>IF(ISERROR(VLOOKUP($F56,PinMuxPub!$C$2:$Q$180,MATCH(P$4,PinMuxPub!$C$2:$Q$2,0),FALSE)),"",VLOOKUP($F56,PinMuxPub!$C$2:$Q$180,MATCH(P$4,PinMuxPub!$C$2:$Q$2,0),FALSE))</f>
        <v/>
      </c>
      <c r="Q56" s="36" t="str">
        <f>IF(ISERROR(VLOOKUP($F56,PinMuxPub!$C$2:$Q$180,MATCH(Q$4,PinMuxPub!$C$2:$Q$2,0),FALSE)),"",VLOOKUP($F56,PinMuxPub!$C$2:$Q$180,MATCH(Q$4,PinMuxPub!$C$2:$Q$2,0),FALSE))</f>
        <v/>
      </c>
      <c r="R56" s="36" t="str">
        <f>IF(ISERROR(VLOOKUP($F56,PinMuxPub!$C$2:$Q$180,MATCH(R$4,PinMuxPub!$C$2:$Q$2,0),FALSE)),"",VLOOKUP($F56,PinMuxPub!$C$2:$Q$180,MATCH(R$4,PinMuxPub!$C$2:$Q$2,0),FALSE))</f>
        <v/>
      </c>
      <c r="S56" s="36" t="str">
        <f>IF(ISERROR(VLOOKUP($F56,PinMuxPub!$C$2:$Q$180,MATCH(S$4,PinMuxPub!$C$2:$Q$2,0),FALSE)),"",VLOOKUP($F56,PinMuxPub!$C$2:$Q$180,MATCH(S$4,PinMuxPub!$C$2:$Q$2,0),FALSE))</f>
        <v/>
      </c>
      <c r="T56" s="36" t="str">
        <f>IF(ISERROR(VLOOKUP($F56,PinMuxPub!$C$2:$Q$180,MATCH(T$4,PinMuxPub!$C$2:$Q$2,0),FALSE)),"",VLOOKUP($F56,PinMuxPub!$C$2:$Q$180,MATCH(T$4,PinMuxPub!$C$2:$Q$2,0),FALSE))</f>
        <v/>
      </c>
      <c r="U56" s="154" t="str">
        <f>IF(ISERROR(VLOOKUP(F56,PinMuxPub!$C$3:$C$180,1,FALSE)),"No","Yes")</f>
        <v>No</v>
      </c>
      <c r="V56" s="155" t="str">
        <f t="shared" si="6"/>
        <v>No</v>
      </c>
    </row>
    <row r="57" spans="1:22">
      <c r="A57" s="92">
        <v>52</v>
      </c>
      <c r="B57" s="1">
        <f t="shared" si="9"/>
        <v>1</v>
      </c>
      <c r="C57" s="1">
        <f t="shared" si="10"/>
        <v>3</v>
      </c>
      <c r="D57" s="1" t="str">
        <f t="shared" si="11"/>
        <v>B</v>
      </c>
      <c r="E57" s="1">
        <f t="shared" si="12"/>
        <v>4</v>
      </c>
      <c r="F57" s="126" t="str">
        <f>VLOOKUP(D57,BallMap!$A$1:$X$39,MATCH(E57,BallMap!$A$1:$R$1,0),FALSE)</f>
        <v>GPIO_EMC_B1_18</v>
      </c>
      <c r="G57" s="127">
        <f t="shared" si="13"/>
        <v>53</v>
      </c>
      <c r="H57" s="2" t="str">
        <f t="shared" si="14"/>
        <v>B4</v>
      </c>
      <c r="I57" s="36" t="str">
        <f>IF(ISERROR(VLOOKUP($F57,PinMuxPub!$C$2:$Q$180,MATCH(I$4,PinMuxPub!$C$2:$Q$2,0),FALSE)),"",VLOOKUP($F57,PinMuxPub!$C$2:$Q$180,MATCH(I$4,PinMuxPub!$C$2:$Q$2,0),FALSE))</f>
        <v/>
      </c>
      <c r="J57" s="36" t="str">
        <f>IF(ISERROR(VLOOKUP($F57,PinMuxPub!$C$2:$Q$180,MATCH(J$4,PinMuxPub!$C$2:$Q$2,0),FALSE)),"",VLOOKUP($F57,PinMuxPub!$C$2:$Q$180,MATCH(J$4,PinMuxPub!$C$2:$Q$2,0),FALSE))</f>
        <v/>
      </c>
      <c r="K57" s="36" t="str">
        <f>IF(ISERROR(VLOOKUP($F57,PinMuxPub!$C$2:$Q$180,MATCH(K$4,PinMuxPub!$C$2:$Q$2,0),FALSE)),"",VLOOKUP($F57,PinMuxPub!$C$2:$Q$180,MATCH(K$4,PinMuxPub!$C$2:$Q$2,0),FALSE))</f>
        <v/>
      </c>
      <c r="L57" s="36" t="str">
        <f>IF(ISERROR(VLOOKUP($F57,PinMuxPub!$C$2:$Q$180,MATCH(L$4,PinMuxPub!$C$2:$Q$2,0),FALSE)),"",VLOOKUP($F57,PinMuxPub!$C$2:$Q$180,MATCH(L$4,PinMuxPub!$C$2:$Q$2,0),FALSE))</f>
        <v/>
      </c>
      <c r="M57" s="36" t="str">
        <f>IF(ISERROR(VLOOKUP($F57,PinMuxPub!$C$2:$Q$180,MATCH(M$4,PinMuxPub!$C$2:$Q$2,0),FALSE)),"",VLOOKUP($F57,PinMuxPub!$C$2:$Q$180,MATCH(M$4,PinMuxPub!$C$2:$Q$2,0),FALSE))</f>
        <v/>
      </c>
      <c r="N57" s="36" t="str">
        <f>IF(ISERROR(VLOOKUP($F57,PinMuxPub!$C$2:$Q$180,MATCH(N$4,PinMuxPub!$C$2:$Q$2,0),FALSE)),"",VLOOKUP($F57,PinMuxPub!$C$2:$Q$180,MATCH(N$4,PinMuxPub!$C$2:$Q$2,0),FALSE))</f>
        <v/>
      </c>
      <c r="O57" s="36" t="str">
        <f>IF(ISERROR(VLOOKUP($F57,PinMuxPub!$C$2:$Q$180,MATCH(O$4,PinMuxPub!$C$2:$Q$2,0),FALSE)),"",VLOOKUP($F57,PinMuxPub!$C$2:$Q$180,MATCH(O$4,PinMuxPub!$C$2:$Q$2,0),FALSE))</f>
        <v/>
      </c>
      <c r="P57" s="36" t="str">
        <f>IF(ISERROR(VLOOKUP($F57,PinMuxPub!$C$2:$Q$180,MATCH(P$4,PinMuxPub!$C$2:$Q$2,0),FALSE)),"",VLOOKUP($F57,PinMuxPub!$C$2:$Q$180,MATCH(P$4,PinMuxPub!$C$2:$Q$2,0),FALSE))</f>
        <v/>
      </c>
      <c r="Q57" s="36" t="str">
        <f>IF(ISERROR(VLOOKUP($F57,PinMuxPub!$C$2:$Q$180,MATCH(Q$4,PinMuxPub!$C$2:$Q$2,0),FALSE)),"",VLOOKUP($F57,PinMuxPub!$C$2:$Q$180,MATCH(Q$4,PinMuxPub!$C$2:$Q$2,0),FALSE))</f>
        <v/>
      </c>
      <c r="R57" s="36" t="str">
        <f>IF(ISERROR(VLOOKUP($F57,PinMuxPub!$C$2:$Q$180,MATCH(R$4,PinMuxPub!$C$2:$Q$2,0),FALSE)),"",VLOOKUP($F57,PinMuxPub!$C$2:$Q$180,MATCH(R$4,PinMuxPub!$C$2:$Q$2,0),FALSE))</f>
        <v/>
      </c>
      <c r="S57" s="36" t="str">
        <f>IF(ISERROR(VLOOKUP($F57,PinMuxPub!$C$2:$Q$180,MATCH(S$4,PinMuxPub!$C$2:$Q$2,0),FALSE)),"",VLOOKUP($F57,PinMuxPub!$C$2:$Q$180,MATCH(S$4,PinMuxPub!$C$2:$Q$2,0),FALSE))</f>
        <v/>
      </c>
      <c r="T57" s="36" t="str">
        <f>IF(ISERROR(VLOOKUP($F57,PinMuxPub!$C$2:$Q$180,MATCH(T$4,PinMuxPub!$C$2:$Q$2,0),FALSE)),"",VLOOKUP($F57,PinMuxPub!$C$2:$Q$180,MATCH(T$4,PinMuxPub!$C$2:$Q$2,0),FALSE))</f>
        <v/>
      </c>
      <c r="U57" s="154" t="str">
        <f>IF(ISERROR(VLOOKUP(F57,PinMuxPub!$C$3:$C$180,1,FALSE)),"No","Yes")</f>
        <v>No</v>
      </c>
      <c r="V57" s="155" t="str">
        <f t="shared" si="6"/>
        <v>No</v>
      </c>
    </row>
    <row r="58" spans="1:22">
      <c r="A58" s="92">
        <v>53</v>
      </c>
      <c r="B58" s="1">
        <f t="shared" si="9"/>
        <v>2</v>
      </c>
      <c r="C58" s="1">
        <f t="shared" si="10"/>
        <v>3</v>
      </c>
      <c r="D58" s="1" t="str">
        <f t="shared" si="11"/>
        <v>C</v>
      </c>
      <c r="E58" s="1">
        <f t="shared" si="12"/>
        <v>4</v>
      </c>
      <c r="F58" s="126" t="str">
        <f>VLOOKUP(D58,BallMap!$A$1:$X$39,MATCH(E58,BallMap!$A$1:$R$1,0),FALSE)</f>
        <v>GPIO_EMC_B1_19</v>
      </c>
      <c r="G58" s="127">
        <f t="shared" si="13"/>
        <v>54</v>
      </c>
      <c r="H58" s="2" t="str">
        <f t="shared" si="14"/>
        <v>C4</v>
      </c>
      <c r="I58" s="36" t="str">
        <f>IF(ISERROR(VLOOKUP($F58,PinMuxPub!$C$2:$Q$180,MATCH(I$4,PinMuxPub!$C$2:$Q$2,0),FALSE)),"",VLOOKUP($F58,PinMuxPub!$C$2:$Q$180,MATCH(I$4,PinMuxPub!$C$2:$Q$2,0),FALSE))</f>
        <v/>
      </c>
      <c r="J58" s="36" t="str">
        <f>IF(ISERROR(VLOOKUP($F58,PinMuxPub!$C$2:$Q$180,MATCH(J$4,PinMuxPub!$C$2:$Q$2,0),FALSE)),"",VLOOKUP($F58,PinMuxPub!$C$2:$Q$180,MATCH(J$4,PinMuxPub!$C$2:$Q$2,0),FALSE))</f>
        <v/>
      </c>
      <c r="K58" s="36" t="str">
        <f>IF(ISERROR(VLOOKUP($F58,PinMuxPub!$C$2:$Q$180,MATCH(K$4,PinMuxPub!$C$2:$Q$2,0),FALSE)),"",VLOOKUP($F58,PinMuxPub!$C$2:$Q$180,MATCH(K$4,PinMuxPub!$C$2:$Q$2,0),FALSE))</f>
        <v/>
      </c>
      <c r="L58" s="36" t="str">
        <f>IF(ISERROR(VLOOKUP($F58,PinMuxPub!$C$2:$Q$180,MATCH(L$4,PinMuxPub!$C$2:$Q$2,0),FALSE)),"",VLOOKUP($F58,PinMuxPub!$C$2:$Q$180,MATCH(L$4,PinMuxPub!$C$2:$Q$2,0),FALSE))</f>
        <v/>
      </c>
      <c r="M58" s="36" t="str">
        <f>IF(ISERROR(VLOOKUP($F58,PinMuxPub!$C$2:$Q$180,MATCH(M$4,PinMuxPub!$C$2:$Q$2,0),FALSE)),"",VLOOKUP($F58,PinMuxPub!$C$2:$Q$180,MATCH(M$4,PinMuxPub!$C$2:$Q$2,0),FALSE))</f>
        <v/>
      </c>
      <c r="N58" s="36" t="str">
        <f>IF(ISERROR(VLOOKUP($F58,PinMuxPub!$C$2:$Q$180,MATCH(N$4,PinMuxPub!$C$2:$Q$2,0),FALSE)),"",VLOOKUP($F58,PinMuxPub!$C$2:$Q$180,MATCH(N$4,PinMuxPub!$C$2:$Q$2,0),FALSE))</f>
        <v/>
      </c>
      <c r="O58" s="36" t="str">
        <f>IF(ISERROR(VLOOKUP($F58,PinMuxPub!$C$2:$Q$180,MATCH(O$4,PinMuxPub!$C$2:$Q$2,0),FALSE)),"",VLOOKUP($F58,PinMuxPub!$C$2:$Q$180,MATCH(O$4,PinMuxPub!$C$2:$Q$2,0),FALSE))</f>
        <v/>
      </c>
      <c r="P58" s="36" t="str">
        <f>IF(ISERROR(VLOOKUP($F58,PinMuxPub!$C$2:$Q$180,MATCH(P$4,PinMuxPub!$C$2:$Q$2,0),FALSE)),"",VLOOKUP($F58,PinMuxPub!$C$2:$Q$180,MATCH(P$4,PinMuxPub!$C$2:$Q$2,0),FALSE))</f>
        <v/>
      </c>
      <c r="Q58" s="36" t="str">
        <f>IF(ISERROR(VLOOKUP($F58,PinMuxPub!$C$2:$Q$180,MATCH(Q$4,PinMuxPub!$C$2:$Q$2,0),FALSE)),"",VLOOKUP($F58,PinMuxPub!$C$2:$Q$180,MATCH(Q$4,PinMuxPub!$C$2:$Q$2,0),FALSE))</f>
        <v/>
      </c>
      <c r="R58" s="36" t="str">
        <f>IF(ISERROR(VLOOKUP($F58,PinMuxPub!$C$2:$Q$180,MATCH(R$4,PinMuxPub!$C$2:$Q$2,0),FALSE)),"",VLOOKUP($F58,PinMuxPub!$C$2:$Q$180,MATCH(R$4,PinMuxPub!$C$2:$Q$2,0),FALSE))</f>
        <v/>
      </c>
      <c r="S58" s="36" t="str">
        <f>IF(ISERROR(VLOOKUP($F58,PinMuxPub!$C$2:$Q$180,MATCH(S$4,PinMuxPub!$C$2:$Q$2,0),FALSE)),"",VLOOKUP($F58,PinMuxPub!$C$2:$Q$180,MATCH(S$4,PinMuxPub!$C$2:$Q$2,0),FALSE))</f>
        <v/>
      </c>
      <c r="T58" s="36" t="str">
        <f>IF(ISERROR(VLOOKUP($F58,PinMuxPub!$C$2:$Q$180,MATCH(T$4,PinMuxPub!$C$2:$Q$2,0),FALSE)),"",VLOOKUP($F58,PinMuxPub!$C$2:$Q$180,MATCH(T$4,PinMuxPub!$C$2:$Q$2,0),FALSE))</f>
        <v/>
      </c>
      <c r="U58" s="154" t="str">
        <f>IF(ISERROR(VLOOKUP(F58,PinMuxPub!$C$3:$C$180,1,FALSE)),"No","Yes")</f>
        <v>No</v>
      </c>
      <c r="V58" s="155" t="str">
        <f t="shared" si="6"/>
        <v>No</v>
      </c>
    </row>
    <row r="59" spans="1:22">
      <c r="A59" s="92">
        <v>54</v>
      </c>
      <c r="B59" s="1">
        <f t="shared" si="9"/>
        <v>3</v>
      </c>
      <c r="C59" s="1">
        <f t="shared" si="10"/>
        <v>3</v>
      </c>
      <c r="D59" s="1" t="str">
        <f t="shared" si="11"/>
        <v>D</v>
      </c>
      <c r="E59" s="1">
        <f t="shared" si="12"/>
        <v>4</v>
      </c>
      <c r="F59" s="126" t="str">
        <f>VLOOKUP(D59,BallMap!$A$1:$X$39,MATCH(E59,BallMap!$A$1:$R$1,0),FALSE)</f>
        <v>VSS</v>
      </c>
      <c r="G59" s="127">
        <f t="shared" si="13"/>
        <v>55</v>
      </c>
      <c r="H59" s="2" t="str">
        <f t="shared" si="14"/>
        <v>D4</v>
      </c>
      <c r="I59" s="36" t="str">
        <f>IF(ISERROR(VLOOKUP($F59,PinMuxPub!$C$2:$Q$180,MATCH(I$4,PinMuxPub!$C$2:$Q$2,0),FALSE)),"",VLOOKUP($F59,PinMuxPub!$C$2:$Q$180,MATCH(I$4,PinMuxPub!$C$2:$Q$2,0),FALSE))</f>
        <v/>
      </c>
      <c r="J59" s="36" t="str">
        <f>IF(ISERROR(VLOOKUP($F59,PinMuxPub!$C$2:$Q$180,MATCH(J$4,PinMuxPub!$C$2:$Q$2,0),FALSE)),"",VLOOKUP($F59,PinMuxPub!$C$2:$Q$180,MATCH(J$4,PinMuxPub!$C$2:$Q$2,0),FALSE))</f>
        <v/>
      </c>
      <c r="K59" s="36" t="str">
        <f>IF(ISERROR(VLOOKUP($F59,PinMuxPub!$C$2:$Q$180,MATCH(K$4,PinMuxPub!$C$2:$Q$2,0),FALSE)),"",VLOOKUP($F59,PinMuxPub!$C$2:$Q$180,MATCH(K$4,PinMuxPub!$C$2:$Q$2,0),FALSE))</f>
        <v/>
      </c>
      <c r="L59" s="36" t="str">
        <f>IF(ISERROR(VLOOKUP($F59,PinMuxPub!$C$2:$Q$180,MATCH(L$4,PinMuxPub!$C$2:$Q$2,0),FALSE)),"",VLOOKUP($F59,PinMuxPub!$C$2:$Q$180,MATCH(L$4,PinMuxPub!$C$2:$Q$2,0),FALSE))</f>
        <v/>
      </c>
      <c r="M59" s="36" t="str">
        <f>IF(ISERROR(VLOOKUP($F59,PinMuxPub!$C$2:$Q$180,MATCH(M$4,PinMuxPub!$C$2:$Q$2,0),FALSE)),"",VLOOKUP($F59,PinMuxPub!$C$2:$Q$180,MATCH(M$4,PinMuxPub!$C$2:$Q$2,0),FALSE))</f>
        <v/>
      </c>
      <c r="N59" s="36" t="str">
        <f>IF(ISERROR(VLOOKUP($F59,PinMuxPub!$C$2:$Q$180,MATCH(N$4,PinMuxPub!$C$2:$Q$2,0),FALSE)),"",VLOOKUP($F59,PinMuxPub!$C$2:$Q$180,MATCH(N$4,PinMuxPub!$C$2:$Q$2,0),FALSE))</f>
        <v/>
      </c>
      <c r="O59" s="36" t="str">
        <f>IF(ISERROR(VLOOKUP($F59,PinMuxPub!$C$2:$Q$180,MATCH(O$4,PinMuxPub!$C$2:$Q$2,0),FALSE)),"",VLOOKUP($F59,PinMuxPub!$C$2:$Q$180,MATCH(O$4,PinMuxPub!$C$2:$Q$2,0),FALSE))</f>
        <v/>
      </c>
      <c r="P59" s="36" t="str">
        <f>IF(ISERROR(VLOOKUP($F59,PinMuxPub!$C$2:$Q$180,MATCH(P$4,PinMuxPub!$C$2:$Q$2,0),FALSE)),"",VLOOKUP($F59,PinMuxPub!$C$2:$Q$180,MATCH(P$4,PinMuxPub!$C$2:$Q$2,0),FALSE))</f>
        <v/>
      </c>
      <c r="Q59" s="36" t="str">
        <f>IF(ISERROR(VLOOKUP($F59,PinMuxPub!$C$2:$Q$180,MATCH(Q$4,PinMuxPub!$C$2:$Q$2,0),FALSE)),"",VLOOKUP($F59,PinMuxPub!$C$2:$Q$180,MATCH(Q$4,PinMuxPub!$C$2:$Q$2,0),FALSE))</f>
        <v/>
      </c>
      <c r="R59" s="36" t="str">
        <f>IF(ISERROR(VLOOKUP($F59,PinMuxPub!$C$2:$Q$180,MATCH(R$4,PinMuxPub!$C$2:$Q$2,0),FALSE)),"",VLOOKUP($F59,PinMuxPub!$C$2:$Q$180,MATCH(R$4,PinMuxPub!$C$2:$Q$2,0),FALSE))</f>
        <v/>
      </c>
      <c r="S59" s="36" t="str">
        <f>IF(ISERROR(VLOOKUP($F59,PinMuxPub!$C$2:$Q$180,MATCH(S$4,PinMuxPub!$C$2:$Q$2,0),FALSE)),"",VLOOKUP($F59,PinMuxPub!$C$2:$Q$180,MATCH(S$4,PinMuxPub!$C$2:$Q$2,0),FALSE))</f>
        <v/>
      </c>
      <c r="T59" s="36" t="str">
        <f>IF(ISERROR(VLOOKUP($F59,PinMuxPub!$C$2:$Q$180,MATCH(T$4,PinMuxPub!$C$2:$Q$2,0),FALSE)),"",VLOOKUP($F59,PinMuxPub!$C$2:$Q$180,MATCH(T$4,PinMuxPub!$C$2:$Q$2,0),FALSE))</f>
        <v/>
      </c>
      <c r="U59" s="154" t="str">
        <f>IF(ISERROR(VLOOKUP(F59,PinMuxPub!$C$3:$C$180,1,FALSE)),"No","Yes")</f>
        <v>No</v>
      </c>
      <c r="V59" s="155" t="str">
        <f t="shared" si="6"/>
        <v>No</v>
      </c>
    </row>
    <row r="60" spans="1:22">
      <c r="A60" s="92">
        <v>55</v>
      </c>
      <c r="B60" s="1">
        <f t="shared" si="9"/>
        <v>4</v>
      </c>
      <c r="C60" s="1">
        <f t="shared" si="10"/>
        <v>3</v>
      </c>
      <c r="D60" s="1" t="str">
        <f t="shared" si="11"/>
        <v>E</v>
      </c>
      <c r="E60" s="1">
        <f t="shared" si="12"/>
        <v>4</v>
      </c>
      <c r="F60" s="126" t="str">
        <f>VLOOKUP(D60,BallMap!$A$1:$X$39,MATCH(E60,BallMap!$A$1:$R$1,0),FALSE)</f>
        <v>GPIO_EMC_B1_03</v>
      </c>
      <c r="G60" s="127">
        <f t="shared" si="13"/>
        <v>56</v>
      </c>
      <c r="H60" s="2" t="str">
        <f t="shared" si="14"/>
        <v>E4</v>
      </c>
      <c r="I60" s="36" t="str">
        <f>IF(ISERROR(VLOOKUP($F60,PinMuxPub!$C$2:$Q$180,MATCH(I$4,PinMuxPub!$C$2:$Q$2,0),FALSE)),"",VLOOKUP($F60,PinMuxPub!$C$2:$Q$180,MATCH(I$4,PinMuxPub!$C$2:$Q$2,0),FALSE))</f>
        <v/>
      </c>
      <c r="J60" s="36" t="str">
        <f>IF(ISERROR(VLOOKUP($F60,PinMuxPub!$C$2:$Q$180,MATCH(J$4,PinMuxPub!$C$2:$Q$2,0),FALSE)),"",VLOOKUP($F60,PinMuxPub!$C$2:$Q$180,MATCH(J$4,PinMuxPub!$C$2:$Q$2,0),FALSE))</f>
        <v/>
      </c>
      <c r="K60" s="36" t="str">
        <f>IF(ISERROR(VLOOKUP($F60,PinMuxPub!$C$2:$Q$180,MATCH(K$4,PinMuxPub!$C$2:$Q$2,0),FALSE)),"",VLOOKUP($F60,PinMuxPub!$C$2:$Q$180,MATCH(K$4,PinMuxPub!$C$2:$Q$2,0),FALSE))</f>
        <v/>
      </c>
      <c r="L60" s="36" t="str">
        <f>IF(ISERROR(VLOOKUP($F60,PinMuxPub!$C$2:$Q$180,MATCH(L$4,PinMuxPub!$C$2:$Q$2,0),FALSE)),"",VLOOKUP($F60,PinMuxPub!$C$2:$Q$180,MATCH(L$4,PinMuxPub!$C$2:$Q$2,0),FALSE))</f>
        <v/>
      </c>
      <c r="M60" s="36" t="str">
        <f>IF(ISERROR(VLOOKUP($F60,PinMuxPub!$C$2:$Q$180,MATCH(M$4,PinMuxPub!$C$2:$Q$2,0),FALSE)),"",VLOOKUP($F60,PinMuxPub!$C$2:$Q$180,MATCH(M$4,PinMuxPub!$C$2:$Q$2,0),FALSE))</f>
        <v/>
      </c>
      <c r="N60" s="36" t="str">
        <f>IF(ISERROR(VLOOKUP($F60,PinMuxPub!$C$2:$Q$180,MATCH(N$4,PinMuxPub!$C$2:$Q$2,0),FALSE)),"",VLOOKUP($F60,PinMuxPub!$C$2:$Q$180,MATCH(N$4,PinMuxPub!$C$2:$Q$2,0),FALSE))</f>
        <v/>
      </c>
      <c r="O60" s="36" t="str">
        <f>IF(ISERROR(VLOOKUP($F60,PinMuxPub!$C$2:$Q$180,MATCH(O$4,PinMuxPub!$C$2:$Q$2,0),FALSE)),"",VLOOKUP($F60,PinMuxPub!$C$2:$Q$180,MATCH(O$4,PinMuxPub!$C$2:$Q$2,0),FALSE))</f>
        <v/>
      </c>
      <c r="P60" s="36" t="str">
        <f>IF(ISERROR(VLOOKUP($F60,PinMuxPub!$C$2:$Q$180,MATCH(P$4,PinMuxPub!$C$2:$Q$2,0),FALSE)),"",VLOOKUP($F60,PinMuxPub!$C$2:$Q$180,MATCH(P$4,PinMuxPub!$C$2:$Q$2,0),FALSE))</f>
        <v/>
      </c>
      <c r="Q60" s="36" t="str">
        <f>IF(ISERROR(VLOOKUP($F60,PinMuxPub!$C$2:$Q$180,MATCH(Q$4,PinMuxPub!$C$2:$Q$2,0),FALSE)),"",VLOOKUP($F60,PinMuxPub!$C$2:$Q$180,MATCH(Q$4,PinMuxPub!$C$2:$Q$2,0),FALSE))</f>
        <v/>
      </c>
      <c r="R60" s="36" t="str">
        <f>IF(ISERROR(VLOOKUP($F60,PinMuxPub!$C$2:$Q$180,MATCH(R$4,PinMuxPub!$C$2:$Q$2,0),FALSE)),"",VLOOKUP($F60,PinMuxPub!$C$2:$Q$180,MATCH(R$4,PinMuxPub!$C$2:$Q$2,0),FALSE))</f>
        <v/>
      </c>
      <c r="S60" s="36" t="str">
        <f>IF(ISERROR(VLOOKUP($F60,PinMuxPub!$C$2:$Q$180,MATCH(S$4,PinMuxPub!$C$2:$Q$2,0),FALSE)),"",VLOOKUP($F60,PinMuxPub!$C$2:$Q$180,MATCH(S$4,PinMuxPub!$C$2:$Q$2,0),FALSE))</f>
        <v/>
      </c>
      <c r="T60" s="36" t="str">
        <f>IF(ISERROR(VLOOKUP($F60,PinMuxPub!$C$2:$Q$180,MATCH(T$4,PinMuxPub!$C$2:$Q$2,0),FALSE)),"",VLOOKUP($F60,PinMuxPub!$C$2:$Q$180,MATCH(T$4,PinMuxPub!$C$2:$Q$2,0),FALSE))</f>
        <v/>
      </c>
      <c r="U60" s="154" t="str">
        <f>IF(ISERROR(VLOOKUP(F60,PinMuxPub!$C$3:$C$180,1,FALSE)),"No","Yes")</f>
        <v>No</v>
      </c>
      <c r="V60" s="155" t="str">
        <f t="shared" si="6"/>
        <v>No</v>
      </c>
    </row>
    <row r="61" spans="1:22">
      <c r="A61" s="92">
        <v>56</v>
      </c>
      <c r="B61" s="1">
        <f t="shared" si="9"/>
        <v>5</v>
      </c>
      <c r="C61" s="1">
        <f t="shared" si="10"/>
        <v>3</v>
      </c>
      <c r="D61" s="1" t="str">
        <f t="shared" si="11"/>
        <v>F</v>
      </c>
      <c r="E61" s="1">
        <f t="shared" si="12"/>
        <v>4</v>
      </c>
      <c r="F61" s="126" t="str">
        <f>VLOOKUP(D61,BallMap!$A$1:$X$39,MATCH(E61,BallMap!$A$1:$R$1,0),FALSE)</f>
        <v>GPIO_EMC_B1_05</v>
      </c>
      <c r="G61" s="127">
        <f t="shared" si="13"/>
        <v>57</v>
      </c>
      <c r="H61" s="2" t="str">
        <f t="shared" si="14"/>
        <v>F4</v>
      </c>
      <c r="I61" s="36" t="str">
        <f>IF(ISERROR(VLOOKUP($F61,PinMuxPub!$C$2:$Q$180,MATCH(I$4,PinMuxPub!$C$2:$Q$2,0),FALSE)),"",VLOOKUP($F61,PinMuxPub!$C$2:$Q$180,MATCH(I$4,PinMuxPub!$C$2:$Q$2,0),FALSE))</f>
        <v/>
      </c>
      <c r="J61" s="36" t="str">
        <f>IF(ISERROR(VLOOKUP($F61,PinMuxPub!$C$2:$Q$180,MATCH(J$4,PinMuxPub!$C$2:$Q$2,0),FALSE)),"",VLOOKUP($F61,PinMuxPub!$C$2:$Q$180,MATCH(J$4,PinMuxPub!$C$2:$Q$2,0),FALSE))</f>
        <v/>
      </c>
      <c r="K61" s="36" t="str">
        <f>IF(ISERROR(VLOOKUP($F61,PinMuxPub!$C$2:$Q$180,MATCH(K$4,PinMuxPub!$C$2:$Q$2,0),FALSE)),"",VLOOKUP($F61,PinMuxPub!$C$2:$Q$180,MATCH(K$4,PinMuxPub!$C$2:$Q$2,0),FALSE))</f>
        <v/>
      </c>
      <c r="L61" s="36" t="str">
        <f>IF(ISERROR(VLOOKUP($F61,PinMuxPub!$C$2:$Q$180,MATCH(L$4,PinMuxPub!$C$2:$Q$2,0),FALSE)),"",VLOOKUP($F61,PinMuxPub!$C$2:$Q$180,MATCH(L$4,PinMuxPub!$C$2:$Q$2,0),FALSE))</f>
        <v/>
      </c>
      <c r="M61" s="36" t="str">
        <f>IF(ISERROR(VLOOKUP($F61,PinMuxPub!$C$2:$Q$180,MATCH(M$4,PinMuxPub!$C$2:$Q$2,0),FALSE)),"",VLOOKUP($F61,PinMuxPub!$C$2:$Q$180,MATCH(M$4,PinMuxPub!$C$2:$Q$2,0),FALSE))</f>
        <v/>
      </c>
      <c r="N61" s="36" t="str">
        <f>IF(ISERROR(VLOOKUP($F61,PinMuxPub!$C$2:$Q$180,MATCH(N$4,PinMuxPub!$C$2:$Q$2,0),FALSE)),"",VLOOKUP($F61,PinMuxPub!$C$2:$Q$180,MATCH(N$4,PinMuxPub!$C$2:$Q$2,0),FALSE))</f>
        <v/>
      </c>
      <c r="O61" s="36" t="str">
        <f>IF(ISERROR(VLOOKUP($F61,PinMuxPub!$C$2:$Q$180,MATCH(O$4,PinMuxPub!$C$2:$Q$2,0),FALSE)),"",VLOOKUP($F61,PinMuxPub!$C$2:$Q$180,MATCH(O$4,PinMuxPub!$C$2:$Q$2,0),FALSE))</f>
        <v/>
      </c>
      <c r="P61" s="36" t="str">
        <f>IF(ISERROR(VLOOKUP($F61,PinMuxPub!$C$2:$Q$180,MATCH(P$4,PinMuxPub!$C$2:$Q$2,0),FALSE)),"",VLOOKUP($F61,PinMuxPub!$C$2:$Q$180,MATCH(P$4,PinMuxPub!$C$2:$Q$2,0),FALSE))</f>
        <v/>
      </c>
      <c r="Q61" s="36" t="str">
        <f>IF(ISERROR(VLOOKUP($F61,PinMuxPub!$C$2:$Q$180,MATCH(Q$4,PinMuxPub!$C$2:$Q$2,0),FALSE)),"",VLOOKUP($F61,PinMuxPub!$C$2:$Q$180,MATCH(Q$4,PinMuxPub!$C$2:$Q$2,0),FALSE))</f>
        <v/>
      </c>
      <c r="R61" s="36" t="str">
        <f>IF(ISERROR(VLOOKUP($F61,PinMuxPub!$C$2:$Q$180,MATCH(R$4,PinMuxPub!$C$2:$Q$2,0),FALSE)),"",VLOOKUP($F61,PinMuxPub!$C$2:$Q$180,MATCH(R$4,PinMuxPub!$C$2:$Q$2,0),FALSE))</f>
        <v/>
      </c>
      <c r="S61" s="36" t="str">
        <f>IF(ISERROR(VLOOKUP($F61,PinMuxPub!$C$2:$Q$180,MATCH(S$4,PinMuxPub!$C$2:$Q$2,0),FALSE)),"",VLOOKUP($F61,PinMuxPub!$C$2:$Q$180,MATCH(S$4,PinMuxPub!$C$2:$Q$2,0),FALSE))</f>
        <v/>
      </c>
      <c r="T61" s="36" t="str">
        <f>IF(ISERROR(VLOOKUP($F61,PinMuxPub!$C$2:$Q$180,MATCH(T$4,PinMuxPub!$C$2:$Q$2,0),FALSE)),"",VLOOKUP($F61,PinMuxPub!$C$2:$Q$180,MATCH(T$4,PinMuxPub!$C$2:$Q$2,0),FALSE))</f>
        <v/>
      </c>
      <c r="U61" s="154" t="str">
        <f>IF(ISERROR(VLOOKUP(F61,PinMuxPub!$C$3:$C$180,1,FALSE)),"No","Yes")</f>
        <v>No</v>
      </c>
      <c r="V61" s="155" t="str">
        <f t="shared" si="6"/>
        <v>No</v>
      </c>
    </row>
    <row r="62" spans="1:22">
      <c r="A62" s="92">
        <v>57</v>
      </c>
      <c r="B62" s="1">
        <f t="shared" si="9"/>
        <v>6</v>
      </c>
      <c r="C62" s="1">
        <f t="shared" si="10"/>
        <v>3</v>
      </c>
      <c r="D62" s="1" t="str">
        <f t="shared" si="11"/>
        <v>G</v>
      </c>
      <c r="E62" s="1">
        <f t="shared" si="12"/>
        <v>4</v>
      </c>
      <c r="F62" s="126" t="str">
        <f>VLOOKUP(D62,BallMap!$A$1:$X$39,MATCH(E62,BallMap!$A$1:$R$1,0),FALSE)</f>
        <v>GPIO_EMC_B1_02</v>
      </c>
      <c r="G62" s="127">
        <f t="shared" si="13"/>
        <v>58</v>
      </c>
      <c r="H62" s="2" t="str">
        <f t="shared" si="14"/>
        <v>G4</v>
      </c>
      <c r="I62" s="36" t="str">
        <f>IF(ISERROR(VLOOKUP($F62,PinMuxPub!$C$2:$Q$180,MATCH(I$4,PinMuxPub!$C$2:$Q$2,0),FALSE)),"",VLOOKUP($F62,PinMuxPub!$C$2:$Q$180,MATCH(I$4,PinMuxPub!$C$2:$Q$2,0),FALSE))</f>
        <v/>
      </c>
      <c r="J62" s="36" t="str">
        <f>IF(ISERROR(VLOOKUP($F62,PinMuxPub!$C$2:$Q$180,MATCH(J$4,PinMuxPub!$C$2:$Q$2,0),FALSE)),"",VLOOKUP($F62,PinMuxPub!$C$2:$Q$180,MATCH(J$4,PinMuxPub!$C$2:$Q$2,0),FALSE))</f>
        <v/>
      </c>
      <c r="K62" s="36" t="str">
        <f>IF(ISERROR(VLOOKUP($F62,PinMuxPub!$C$2:$Q$180,MATCH(K$4,PinMuxPub!$C$2:$Q$2,0),FALSE)),"",VLOOKUP($F62,PinMuxPub!$C$2:$Q$180,MATCH(K$4,PinMuxPub!$C$2:$Q$2,0),FALSE))</f>
        <v/>
      </c>
      <c r="L62" s="36" t="str">
        <f>IF(ISERROR(VLOOKUP($F62,PinMuxPub!$C$2:$Q$180,MATCH(L$4,PinMuxPub!$C$2:$Q$2,0),FALSE)),"",VLOOKUP($F62,PinMuxPub!$C$2:$Q$180,MATCH(L$4,PinMuxPub!$C$2:$Q$2,0),FALSE))</f>
        <v/>
      </c>
      <c r="M62" s="36" t="str">
        <f>IF(ISERROR(VLOOKUP($F62,PinMuxPub!$C$2:$Q$180,MATCH(M$4,PinMuxPub!$C$2:$Q$2,0),FALSE)),"",VLOOKUP($F62,PinMuxPub!$C$2:$Q$180,MATCH(M$4,PinMuxPub!$C$2:$Q$2,0),FALSE))</f>
        <v/>
      </c>
      <c r="N62" s="36" t="str">
        <f>IF(ISERROR(VLOOKUP($F62,PinMuxPub!$C$2:$Q$180,MATCH(N$4,PinMuxPub!$C$2:$Q$2,0),FALSE)),"",VLOOKUP($F62,PinMuxPub!$C$2:$Q$180,MATCH(N$4,PinMuxPub!$C$2:$Q$2,0),FALSE))</f>
        <v/>
      </c>
      <c r="O62" s="36" t="str">
        <f>IF(ISERROR(VLOOKUP($F62,PinMuxPub!$C$2:$Q$180,MATCH(O$4,PinMuxPub!$C$2:$Q$2,0),FALSE)),"",VLOOKUP($F62,PinMuxPub!$C$2:$Q$180,MATCH(O$4,PinMuxPub!$C$2:$Q$2,0),FALSE))</f>
        <v/>
      </c>
      <c r="P62" s="36" t="str">
        <f>IF(ISERROR(VLOOKUP($F62,PinMuxPub!$C$2:$Q$180,MATCH(P$4,PinMuxPub!$C$2:$Q$2,0),FALSE)),"",VLOOKUP($F62,PinMuxPub!$C$2:$Q$180,MATCH(P$4,PinMuxPub!$C$2:$Q$2,0),FALSE))</f>
        <v/>
      </c>
      <c r="Q62" s="36" t="str">
        <f>IF(ISERROR(VLOOKUP($F62,PinMuxPub!$C$2:$Q$180,MATCH(Q$4,PinMuxPub!$C$2:$Q$2,0),FALSE)),"",VLOOKUP($F62,PinMuxPub!$C$2:$Q$180,MATCH(Q$4,PinMuxPub!$C$2:$Q$2,0),FALSE))</f>
        <v/>
      </c>
      <c r="R62" s="36" t="str">
        <f>IF(ISERROR(VLOOKUP($F62,PinMuxPub!$C$2:$Q$180,MATCH(R$4,PinMuxPub!$C$2:$Q$2,0),FALSE)),"",VLOOKUP($F62,PinMuxPub!$C$2:$Q$180,MATCH(R$4,PinMuxPub!$C$2:$Q$2,0),FALSE))</f>
        <v/>
      </c>
      <c r="S62" s="36" t="str">
        <f>IF(ISERROR(VLOOKUP($F62,PinMuxPub!$C$2:$Q$180,MATCH(S$4,PinMuxPub!$C$2:$Q$2,0),FALSE)),"",VLOOKUP($F62,PinMuxPub!$C$2:$Q$180,MATCH(S$4,PinMuxPub!$C$2:$Q$2,0),FALSE))</f>
        <v/>
      </c>
      <c r="T62" s="36" t="str">
        <f>IF(ISERROR(VLOOKUP($F62,PinMuxPub!$C$2:$Q$180,MATCH(T$4,PinMuxPub!$C$2:$Q$2,0),FALSE)),"",VLOOKUP($F62,PinMuxPub!$C$2:$Q$180,MATCH(T$4,PinMuxPub!$C$2:$Q$2,0),FALSE))</f>
        <v/>
      </c>
      <c r="U62" s="154" t="str">
        <f>IF(ISERROR(VLOOKUP(F62,PinMuxPub!$C$3:$C$180,1,FALSE)),"No","Yes")</f>
        <v>No</v>
      </c>
      <c r="V62" s="155" t="str">
        <f t="shared" si="6"/>
        <v>No</v>
      </c>
    </row>
    <row r="63" spans="1:22">
      <c r="A63" s="92">
        <v>58</v>
      </c>
      <c r="B63" s="1">
        <f t="shared" si="9"/>
        <v>7</v>
      </c>
      <c r="C63" s="1">
        <f t="shared" si="10"/>
        <v>3</v>
      </c>
      <c r="D63" s="1" t="str">
        <f t="shared" si="11"/>
        <v>H</v>
      </c>
      <c r="E63" s="1">
        <f t="shared" si="12"/>
        <v>4</v>
      </c>
      <c r="F63" s="126" t="str">
        <f>VLOOKUP(D63,BallMap!$A$1:$X$39,MATCH(E63,BallMap!$A$1:$R$1,0),FALSE)</f>
        <v>GPIO_EMC_B1_06</v>
      </c>
      <c r="G63" s="127">
        <f t="shared" si="13"/>
        <v>59</v>
      </c>
      <c r="H63" s="2" t="str">
        <f t="shared" si="14"/>
        <v>H4</v>
      </c>
      <c r="I63" s="36" t="str">
        <f>IF(ISERROR(VLOOKUP($F63,PinMuxPub!$C$2:$Q$180,MATCH(I$4,PinMuxPub!$C$2:$Q$2,0),FALSE)),"",VLOOKUP($F63,PinMuxPub!$C$2:$Q$180,MATCH(I$4,PinMuxPub!$C$2:$Q$2,0),FALSE))</f>
        <v/>
      </c>
      <c r="J63" s="36" t="str">
        <f>IF(ISERROR(VLOOKUP($F63,PinMuxPub!$C$2:$Q$180,MATCH(J$4,PinMuxPub!$C$2:$Q$2,0),FALSE)),"",VLOOKUP($F63,PinMuxPub!$C$2:$Q$180,MATCH(J$4,PinMuxPub!$C$2:$Q$2,0),FALSE))</f>
        <v/>
      </c>
      <c r="K63" s="36" t="str">
        <f>IF(ISERROR(VLOOKUP($F63,PinMuxPub!$C$2:$Q$180,MATCH(K$4,PinMuxPub!$C$2:$Q$2,0),FALSE)),"",VLOOKUP($F63,PinMuxPub!$C$2:$Q$180,MATCH(K$4,PinMuxPub!$C$2:$Q$2,0),FALSE))</f>
        <v/>
      </c>
      <c r="L63" s="36" t="str">
        <f>IF(ISERROR(VLOOKUP($F63,PinMuxPub!$C$2:$Q$180,MATCH(L$4,PinMuxPub!$C$2:$Q$2,0),FALSE)),"",VLOOKUP($F63,PinMuxPub!$C$2:$Q$180,MATCH(L$4,PinMuxPub!$C$2:$Q$2,0),FALSE))</f>
        <v/>
      </c>
      <c r="M63" s="36" t="str">
        <f>IF(ISERROR(VLOOKUP($F63,PinMuxPub!$C$2:$Q$180,MATCH(M$4,PinMuxPub!$C$2:$Q$2,0),FALSE)),"",VLOOKUP($F63,PinMuxPub!$C$2:$Q$180,MATCH(M$4,PinMuxPub!$C$2:$Q$2,0),FALSE))</f>
        <v/>
      </c>
      <c r="N63" s="36" t="str">
        <f>IF(ISERROR(VLOOKUP($F63,PinMuxPub!$C$2:$Q$180,MATCH(N$4,PinMuxPub!$C$2:$Q$2,0),FALSE)),"",VLOOKUP($F63,PinMuxPub!$C$2:$Q$180,MATCH(N$4,PinMuxPub!$C$2:$Q$2,0),FALSE))</f>
        <v/>
      </c>
      <c r="O63" s="36" t="str">
        <f>IF(ISERROR(VLOOKUP($F63,PinMuxPub!$C$2:$Q$180,MATCH(O$4,PinMuxPub!$C$2:$Q$2,0),FALSE)),"",VLOOKUP($F63,PinMuxPub!$C$2:$Q$180,MATCH(O$4,PinMuxPub!$C$2:$Q$2,0),FALSE))</f>
        <v/>
      </c>
      <c r="P63" s="36" t="str">
        <f>IF(ISERROR(VLOOKUP($F63,PinMuxPub!$C$2:$Q$180,MATCH(P$4,PinMuxPub!$C$2:$Q$2,0),FALSE)),"",VLOOKUP($F63,PinMuxPub!$C$2:$Q$180,MATCH(P$4,PinMuxPub!$C$2:$Q$2,0),FALSE))</f>
        <v/>
      </c>
      <c r="Q63" s="36" t="str">
        <f>IF(ISERROR(VLOOKUP($F63,PinMuxPub!$C$2:$Q$180,MATCH(Q$4,PinMuxPub!$C$2:$Q$2,0),FALSE)),"",VLOOKUP($F63,PinMuxPub!$C$2:$Q$180,MATCH(Q$4,PinMuxPub!$C$2:$Q$2,0),FALSE))</f>
        <v/>
      </c>
      <c r="R63" s="36" t="str">
        <f>IF(ISERROR(VLOOKUP($F63,PinMuxPub!$C$2:$Q$180,MATCH(R$4,PinMuxPub!$C$2:$Q$2,0),FALSE)),"",VLOOKUP($F63,PinMuxPub!$C$2:$Q$180,MATCH(R$4,PinMuxPub!$C$2:$Q$2,0),FALSE))</f>
        <v/>
      </c>
      <c r="S63" s="36" t="str">
        <f>IF(ISERROR(VLOOKUP($F63,PinMuxPub!$C$2:$Q$180,MATCH(S$4,PinMuxPub!$C$2:$Q$2,0),FALSE)),"",VLOOKUP($F63,PinMuxPub!$C$2:$Q$180,MATCH(S$4,PinMuxPub!$C$2:$Q$2,0),FALSE))</f>
        <v/>
      </c>
      <c r="T63" s="36" t="str">
        <f>IF(ISERROR(VLOOKUP($F63,PinMuxPub!$C$2:$Q$180,MATCH(T$4,PinMuxPub!$C$2:$Q$2,0),FALSE)),"",VLOOKUP($F63,PinMuxPub!$C$2:$Q$180,MATCH(T$4,PinMuxPub!$C$2:$Q$2,0),FALSE))</f>
        <v/>
      </c>
      <c r="U63" s="154" t="str">
        <f>IF(ISERROR(VLOOKUP(F63,PinMuxPub!$C$3:$C$180,1,FALSE)),"No","Yes")</f>
        <v>No</v>
      </c>
      <c r="V63" s="155" t="str">
        <f t="shared" si="6"/>
        <v>No</v>
      </c>
    </row>
    <row r="64" spans="1:22">
      <c r="A64" s="92">
        <v>59</v>
      </c>
      <c r="B64" s="1">
        <f t="shared" si="9"/>
        <v>8</v>
      </c>
      <c r="C64" s="1">
        <f t="shared" si="10"/>
        <v>3</v>
      </c>
      <c r="D64" s="1" t="str">
        <f t="shared" si="11"/>
        <v>J</v>
      </c>
      <c r="E64" s="1">
        <f t="shared" si="12"/>
        <v>4</v>
      </c>
      <c r="F64" s="126" t="str">
        <f>VLOOKUP(D64,BallMap!$A$1:$X$39,MATCH(E64,BallMap!$A$1:$R$1,0),FALSE)</f>
        <v>GPIO_EMC_B1_25</v>
      </c>
      <c r="G64" s="127">
        <f t="shared" si="13"/>
        <v>60</v>
      </c>
      <c r="H64" s="2" t="str">
        <f t="shared" si="14"/>
        <v>J4</v>
      </c>
      <c r="I64" s="36" t="str">
        <f>IF(ISERROR(VLOOKUP($F64,PinMuxPub!$C$2:$Q$180,MATCH(I$4,PinMuxPub!$C$2:$Q$2,0),FALSE)),"",VLOOKUP($F64,PinMuxPub!$C$2:$Q$180,MATCH(I$4,PinMuxPub!$C$2:$Q$2,0),FALSE))</f>
        <v/>
      </c>
      <c r="J64" s="36" t="str">
        <f>IF(ISERROR(VLOOKUP($F64,PinMuxPub!$C$2:$Q$180,MATCH(J$4,PinMuxPub!$C$2:$Q$2,0),FALSE)),"",VLOOKUP($F64,PinMuxPub!$C$2:$Q$180,MATCH(J$4,PinMuxPub!$C$2:$Q$2,0),FALSE))</f>
        <v/>
      </c>
      <c r="K64" s="36" t="str">
        <f>IF(ISERROR(VLOOKUP($F64,PinMuxPub!$C$2:$Q$180,MATCH(K$4,PinMuxPub!$C$2:$Q$2,0),FALSE)),"",VLOOKUP($F64,PinMuxPub!$C$2:$Q$180,MATCH(K$4,PinMuxPub!$C$2:$Q$2,0),FALSE))</f>
        <v/>
      </c>
      <c r="L64" s="36" t="str">
        <f>IF(ISERROR(VLOOKUP($F64,PinMuxPub!$C$2:$Q$180,MATCH(L$4,PinMuxPub!$C$2:$Q$2,0),FALSE)),"",VLOOKUP($F64,PinMuxPub!$C$2:$Q$180,MATCH(L$4,PinMuxPub!$C$2:$Q$2,0),FALSE))</f>
        <v/>
      </c>
      <c r="M64" s="36" t="str">
        <f>IF(ISERROR(VLOOKUP($F64,PinMuxPub!$C$2:$Q$180,MATCH(M$4,PinMuxPub!$C$2:$Q$2,0),FALSE)),"",VLOOKUP($F64,PinMuxPub!$C$2:$Q$180,MATCH(M$4,PinMuxPub!$C$2:$Q$2,0),FALSE))</f>
        <v/>
      </c>
      <c r="N64" s="36" t="str">
        <f>IF(ISERROR(VLOOKUP($F64,PinMuxPub!$C$2:$Q$180,MATCH(N$4,PinMuxPub!$C$2:$Q$2,0),FALSE)),"",VLOOKUP($F64,PinMuxPub!$C$2:$Q$180,MATCH(N$4,PinMuxPub!$C$2:$Q$2,0),FALSE))</f>
        <v/>
      </c>
      <c r="O64" s="36" t="str">
        <f>IF(ISERROR(VLOOKUP($F64,PinMuxPub!$C$2:$Q$180,MATCH(O$4,PinMuxPub!$C$2:$Q$2,0),FALSE)),"",VLOOKUP($F64,PinMuxPub!$C$2:$Q$180,MATCH(O$4,PinMuxPub!$C$2:$Q$2,0),FALSE))</f>
        <v/>
      </c>
      <c r="P64" s="36" t="str">
        <f>IF(ISERROR(VLOOKUP($F64,PinMuxPub!$C$2:$Q$180,MATCH(P$4,PinMuxPub!$C$2:$Q$2,0),FALSE)),"",VLOOKUP($F64,PinMuxPub!$C$2:$Q$180,MATCH(P$4,PinMuxPub!$C$2:$Q$2,0),FALSE))</f>
        <v/>
      </c>
      <c r="Q64" s="36" t="str">
        <f>IF(ISERROR(VLOOKUP($F64,PinMuxPub!$C$2:$Q$180,MATCH(Q$4,PinMuxPub!$C$2:$Q$2,0),FALSE)),"",VLOOKUP($F64,PinMuxPub!$C$2:$Q$180,MATCH(Q$4,PinMuxPub!$C$2:$Q$2,0),FALSE))</f>
        <v/>
      </c>
      <c r="R64" s="36" t="str">
        <f>IF(ISERROR(VLOOKUP($F64,PinMuxPub!$C$2:$Q$180,MATCH(R$4,PinMuxPub!$C$2:$Q$2,0),FALSE)),"",VLOOKUP($F64,PinMuxPub!$C$2:$Q$180,MATCH(R$4,PinMuxPub!$C$2:$Q$2,0),FALSE))</f>
        <v/>
      </c>
      <c r="S64" s="36" t="str">
        <f>IF(ISERROR(VLOOKUP($F64,PinMuxPub!$C$2:$Q$180,MATCH(S$4,PinMuxPub!$C$2:$Q$2,0),FALSE)),"",VLOOKUP($F64,PinMuxPub!$C$2:$Q$180,MATCH(S$4,PinMuxPub!$C$2:$Q$2,0),FALSE))</f>
        <v/>
      </c>
      <c r="T64" s="36" t="str">
        <f>IF(ISERROR(VLOOKUP($F64,PinMuxPub!$C$2:$Q$180,MATCH(T$4,PinMuxPub!$C$2:$Q$2,0),FALSE)),"",VLOOKUP($F64,PinMuxPub!$C$2:$Q$180,MATCH(T$4,PinMuxPub!$C$2:$Q$2,0),FALSE))</f>
        <v/>
      </c>
      <c r="U64" s="154" t="str">
        <f>IF(ISERROR(VLOOKUP(F64,PinMuxPub!$C$3:$C$180,1,FALSE)),"No","Yes")</f>
        <v>No</v>
      </c>
      <c r="V64" s="155" t="str">
        <f t="shared" si="6"/>
        <v>No</v>
      </c>
    </row>
    <row r="65" spans="1:22">
      <c r="A65" s="92">
        <v>60</v>
      </c>
      <c r="B65" s="1">
        <f t="shared" si="9"/>
        <v>9</v>
      </c>
      <c r="C65" s="1">
        <f t="shared" si="10"/>
        <v>3</v>
      </c>
      <c r="D65" s="1" t="str">
        <f t="shared" si="11"/>
        <v>K</v>
      </c>
      <c r="E65" s="1">
        <f t="shared" si="12"/>
        <v>4</v>
      </c>
      <c r="F65" s="126" t="str">
        <f>VLOOKUP(D65,BallMap!$A$1:$X$39,MATCH(E65,BallMap!$A$1:$R$1,0),FALSE)</f>
        <v>GPIO_EMC_B2_01</v>
      </c>
      <c r="G65" s="127">
        <f t="shared" si="13"/>
        <v>61</v>
      </c>
      <c r="H65" s="2" t="str">
        <f t="shared" si="14"/>
        <v>K4</v>
      </c>
      <c r="I65" s="36" t="str">
        <f>IF(ISERROR(VLOOKUP($F65,PinMuxPub!$C$2:$Q$180,MATCH(I$4,PinMuxPub!$C$2:$Q$2,0),FALSE)),"",VLOOKUP($F65,PinMuxPub!$C$2:$Q$180,MATCH(I$4,PinMuxPub!$C$2:$Q$2,0),FALSE))</f>
        <v/>
      </c>
      <c r="J65" s="36" t="str">
        <f>IF(ISERROR(VLOOKUP($F65,PinMuxPub!$C$2:$Q$180,MATCH(J$4,PinMuxPub!$C$2:$Q$2,0),FALSE)),"",VLOOKUP($F65,PinMuxPub!$C$2:$Q$180,MATCH(J$4,PinMuxPub!$C$2:$Q$2,0),FALSE))</f>
        <v/>
      </c>
      <c r="K65" s="36" t="str">
        <f>IF(ISERROR(VLOOKUP($F65,PinMuxPub!$C$2:$Q$180,MATCH(K$4,PinMuxPub!$C$2:$Q$2,0),FALSE)),"",VLOOKUP($F65,PinMuxPub!$C$2:$Q$180,MATCH(K$4,PinMuxPub!$C$2:$Q$2,0),FALSE))</f>
        <v/>
      </c>
      <c r="L65" s="36" t="str">
        <f>IF(ISERROR(VLOOKUP($F65,PinMuxPub!$C$2:$Q$180,MATCH(L$4,PinMuxPub!$C$2:$Q$2,0),FALSE)),"",VLOOKUP($F65,PinMuxPub!$C$2:$Q$180,MATCH(L$4,PinMuxPub!$C$2:$Q$2,0),FALSE))</f>
        <v/>
      </c>
      <c r="M65" s="36" t="str">
        <f>IF(ISERROR(VLOOKUP($F65,PinMuxPub!$C$2:$Q$180,MATCH(M$4,PinMuxPub!$C$2:$Q$2,0),FALSE)),"",VLOOKUP($F65,PinMuxPub!$C$2:$Q$180,MATCH(M$4,PinMuxPub!$C$2:$Q$2,0),FALSE))</f>
        <v/>
      </c>
      <c r="N65" s="36" t="str">
        <f>IF(ISERROR(VLOOKUP($F65,PinMuxPub!$C$2:$Q$180,MATCH(N$4,PinMuxPub!$C$2:$Q$2,0),FALSE)),"",VLOOKUP($F65,PinMuxPub!$C$2:$Q$180,MATCH(N$4,PinMuxPub!$C$2:$Q$2,0),FALSE))</f>
        <v/>
      </c>
      <c r="O65" s="36" t="str">
        <f>IF(ISERROR(VLOOKUP($F65,PinMuxPub!$C$2:$Q$180,MATCH(O$4,PinMuxPub!$C$2:$Q$2,0),FALSE)),"",VLOOKUP($F65,PinMuxPub!$C$2:$Q$180,MATCH(O$4,PinMuxPub!$C$2:$Q$2,0),FALSE))</f>
        <v/>
      </c>
      <c r="P65" s="36" t="str">
        <f>IF(ISERROR(VLOOKUP($F65,PinMuxPub!$C$2:$Q$180,MATCH(P$4,PinMuxPub!$C$2:$Q$2,0),FALSE)),"",VLOOKUP($F65,PinMuxPub!$C$2:$Q$180,MATCH(P$4,PinMuxPub!$C$2:$Q$2,0),FALSE))</f>
        <v/>
      </c>
      <c r="Q65" s="36" t="str">
        <f>IF(ISERROR(VLOOKUP($F65,PinMuxPub!$C$2:$Q$180,MATCH(Q$4,PinMuxPub!$C$2:$Q$2,0),FALSE)),"",VLOOKUP($F65,PinMuxPub!$C$2:$Q$180,MATCH(Q$4,PinMuxPub!$C$2:$Q$2,0),FALSE))</f>
        <v/>
      </c>
      <c r="R65" s="36" t="str">
        <f>IF(ISERROR(VLOOKUP($F65,PinMuxPub!$C$2:$Q$180,MATCH(R$4,PinMuxPub!$C$2:$Q$2,0),FALSE)),"",VLOOKUP($F65,PinMuxPub!$C$2:$Q$180,MATCH(R$4,PinMuxPub!$C$2:$Q$2,0),FALSE))</f>
        <v/>
      </c>
      <c r="S65" s="36" t="str">
        <f>IF(ISERROR(VLOOKUP($F65,PinMuxPub!$C$2:$Q$180,MATCH(S$4,PinMuxPub!$C$2:$Q$2,0),FALSE)),"",VLOOKUP($F65,PinMuxPub!$C$2:$Q$180,MATCH(S$4,PinMuxPub!$C$2:$Q$2,0),FALSE))</f>
        <v/>
      </c>
      <c r="T65" s="36" t="str">
        <f>IF(ISERROR(VLOOKUP($F65,PinMuxPub!$C$2:$Q$180,MATCH(T$4,PinMuxPub!$C$2:$Q$2,0),FALSE)),"",VLOOKUP($F65,PinMuxPub!$C$2:$Q$180,MATCH(T$4,PinMuxPub!$C$2:$Q$2,0),FALSE))</f>
        <v/>
      </c>
      <c r="U65" s="154" t="str">
        <f>IF(ISERROR(VLOOKUP(F65,PinMuxPub!$C$3:$C$180,1,FALSE)),"No","Yes")</f>
        <v>No</v>
      </c>
      <c r="V65" s="155" t="str">
        <f t="shared" si="6"/>
        <v>No</v>
      </c>
    </row>
    <row r="66" spans="1:22">
      <c r="A66" s="92">
        <v>61</v>
      </c>
      <c r="B66" s="1">
        <f t="shared" si="9"/>
        <v>10</v>
      </c>
      <c r="C66" s="1">
        <f t="shared" si="10"/>
        <v>3</v>
      </c>
      <c r="D66" s="1" t="str">
        <f t="shared" si="11"/>
        <v>L</v>
      </c>
      <c r="E66" s="1">
        <f t="shared" si="12"/>
        <v>4</v>
      </c>
      <c r="F66" s="126" t="str">
        <f>VLOOKUP(D66,BallMap!$A$1:$X$39,MATCH(E66,BallMap!$A$1:$R$1,0),FALSE)</f>
        <v>GPIO_EMC_B2_11</v>
      </c>
      <c r="G66" s="127">
        <f t="shared" si="13"/>
        <v>62</v>
      </c>
      <c r="H66" s="2" t="str">
        <f t="shared" si="14"/>
        <v>L4</v>
      </c>
      <c r="I66" s="36" t="str">
        <f>IF(ISERROR(VLOOKUP($F66,PinMuxPub!$C$2:$Q$180,MATCH(I$4,PinMuxPub!$C$2:$Q$2,0),FALSE)),"",VLOOKUP($F66,PinMuxPub!$C$2:$Q$180,MATCH(I$4,PinMuxPub!$C$2:$Q$2,0),FALSE))</f>
        <v/>
      </c>
      <c r="J66" s="36" t="str">
        <f>IF(ISERROR(VLOOKUP($F66,PinMuxPub!$C$2:$Q$180,MATCH(J$4,PinMuxPub!$C$2:$Q$2,0),FALSE)),"",VLOOKUP($F66,PinMuxPub!$C$2:$Q$180,MATCH(J$4,PinMuxPub!$C$2:$Q$2,0),FALSE))</f>
        <v/>
      </c>
      <c r="K66" s="36" t="str">
        <f>IF(ISERROR(VLOOKUP($F66,PinMuxPub!$C$2:$Q$180,MATCH(K$4,PinMuxPub!$C$2:$Q$2,0),FALSE)),"",VLOOKUP($F66,PinMuxPub!$C$2:$Q$180,MATCH(K$4,PinMuxPub!$C$2:$Q$2,0),FALSE))</f>
        <v/>
      </c>
      <c r="L66" s="36" t="str">
        <f>IF(ISERROR(VLOOKUP($F66,PinMuxPub!$C$2:$Q$180,MATCH(L$4,PinMuxPub!$C$2:$Q$2,0),FALSE)),"",VLOOKUP($F66,PinMuxPub!$C$2:$Q$180,MATCH(L$4,PinMuxPub!$C$2:$Q$2,0),FALSE))</f>
        <v/>
      </c>
      <c r="M66" s="36" t="str">
        <f>IF(ISERROR(VLOOKUP($F66,PinMuxPub!$C$2:$Q$180,MATCH(M$4,PinMuxPub!$C$2:$Q$2,0),FALSE)),"",VLOOKUP($F66,PinMuxPub!$C$2:$Q$180,MATCH(M$4,PinMuxPub!$C$2:$Q$2,0),FALSE))</f>
        <v/>
      </c>
      <c r="N66" s="36" t="str">
        <f>IF(ISERROR(VLOOKUP($F66,PinMuxPub!$C$2:$Q$180,MATCH(N$4,PinMuxPub!$C$2:$Q$2,0),FALSE)),"",VLOOKUP($F66,PinMuxPub!$C$2:$Q$180,MATCH(N$4,PinMuxPub!$C$2:$Q$2,0),FALSE))</f>
        <v/>
      </c>
      <c r="O66" s="36" t="str">
        <f>IF(ISERROR(VLOOKUP($F66,PinMuxPub!$C$2:$Q$180,MATCH(O$4,PinMuxPub!$C$2:$Q$2,0),FALSE)),"",VLOOKUP($F66,PinMuxPub!$C$2:$Q$180,MATCH(O$4,PinMuxPub!$C$2:$Q$2,0),FALSE))</f>
        <v/>
      </c>
      <c r="P66" s="36" t="str">
        <f>IF(ISERROR(VLOOKUP($F66,PinMuxPub!$C$2:$Q$180,MATCH(P$4,PinMuxPub!$C$2:$Q$2,0),FALSE)),"",VLOOKUP($F66,PinMuxPub!$C$2:$Q$180,MATCH(P$4,PinMuxPub!$C$2:$Q$2,0),FALSE))</f>
        <v/>
      </c>
      <c r="Q66" s="36" t="str">
        <f>IF(ISERROR(VLOOKUP($F66,PinMuxPub!$C$2:$Q$180,MATCH(Q$4,PinMuxPub!$C$2:$Q$2,0),FALSE)),"",VLOOKUP($F66,PinMuxPub!$C$2:$Q$180,MATCH(Q$4,PinMuxPub!$C$2:$Q$2,0),FALSE))</f>
        <v/>
      </c>
      <c r="R66" s="36" t="str">
        <f>IF(ISERROR(VLOOKUP($F66,PinMuxPub!$C$2:$Q$180,MATCH(R$4,PinMuxPub!$C$2:$Q$2,0),FALSE)),"",VLOOKUP($F66,PinMuxPub!$C$2:$Q$180,MATCH(R$4,PinMuxPub!$C$2:$Q$2,0),FALSE))</f>
        <v/>
      </c>
      <c r="S66" s="36" t="str">
        <f>IF(ISERROR(VLOOKUP($F66,PinMuxPub!$C$2:$Q$180,MATCH(S$4,PinMuxPub!$C$2:$Q$2,0),FALSE)),"",VLOOKUP($F66,PinMuxPub!$C$2:$Q$180,MATCH(S$4,PinMuxPub!$C$2:$Q$2,0),FALSE))</f>
        <v/>
      </c>
      <c r="T66" s="36" t="str">
        <f>IF(ISERROR(VLOOKUP($F66,PinMuxPub!$C$2:$Q$180,MATCH(T$4,PinMuxPub!$C$2:$Q$2,0),FALSE)),"",VLOOKUP($F66,PinMuxPub!$C$2:$Q$180,MATCH(T$4,PinMuxPub!$C$2:$Q$2,0),FALSE))</f>
        <v/>
      </c>
      <c r="U66" s="154" t="str">
        <f>IF(ISERROR(VLOOKUP(F66,PinMuxPub!$C$3:$C$180,1,FALSE)),"No","Yes")</f>
        <v>No</v>
      </c>
      <c r="V66" s="155" t="str">
        <f t="shared" si="6"/>
        <v>No</v>
      </c>
    </row>
    <row r="67" spans="1:22">
      <c r="A67" s="92">
        <v>62</v>
      </c>
      <c r="B67" s="1">
        <f t="shared" si="9"/>
        <v>11</v>
      </c>
      <c r="C67" s="1">
        <f t="shared" si="10"/>
        <v>3</v>
      </c>
      <c r="D67" s="1" t="str">
        <f t="shared" si="11"/>
        <v>M</v>
      </c>
      <c r="E67" s="1">
        <f t="shared" si="12"/>
        <v>4</v>
      </c>
      <c r="F67" s="126" t="str">
        <f>VLOOKUP(D67,BallMap!$A$1:$X$39,MATCH(E67,BallMap!$A$1:$R$1,0),FALSE)</f>
        <v>GPIO_EMC_B2_14</v>
      </c>
      <c r="G67" s="127">
        <f t="shared" si="13"/>
        <v>63</v>
      </c>
      <c r="H67" s="2" t="str">
        <f t="shared" si="14"/>
        <v>M4</v>
      </c>
      <c r="I67" s="36" t="str">
        <f>IF(ISERROR(VLOOKUP($F67,PinMuxPub!$C$2:$Q$180,MATCH(I$4,PinMuxPub!$C$2:$Q$2,0),FALSE)),"",VLOOKUP($F67,PinMuxPub!$C$2:$Q$180,MATCH(I$4,PinMuxPub!$C$2:$Q$2,0),FALSE))</f>
        <v/>
      </c>
      <c r="J67" s="36" t="str">
        <f>IF(ISERROR(VLOOKUP($F67,PinMuxPub!$C$2:$Q$180,MATCH(J$4,PinMuxPub!$C$2:$Q$2,0),FALSE)),"",VLOOKUP($F67,PinMuxPub!$C$2:$Q$180,MATCH(J$4,PinMuxPub!$C$2:$Q$2,0),FALSE))</f>
        <v/>
      </c>
      <c r="K67" s="36" t="str">
        <f>IF(ISERROR(VLOOKUP($F67,PinMuxPub!$C$2:$Q$180,MATCH(K$4,PinMuxPub!$C$2:$Q$2,0),FALSE)),"",VLOOKUP($F67,PinMuxPub!$C$2:$Q$180,MATCH(K$4,PinMuxPub!$C$2:$Q$2,0),FALSE))</f>
        <v/>
      </c>
      <c r="L67" s="36" t="str">
        <f>IF(ISERROR(VLOOKUP($F67,PinMuxPub!$C$2:$Q$180,MATCH(L$4,PinMuxPub!$C$2:$Q$2,0),FALSE)),"",VLOOKUP($F67,PinMuxPub!$C$2:$Q$180,MATCH(L$4,PinMuxPub!$C$2:$Q$2,0),FALSE))</f>
        <v/>
      </c>
      <c r="M67" s="36" t="str">
        <f>IF(ISERROR(VLOOKUP($F67,PinMuxPub!$C$2:$Q$180,MATCH(M$4,PinMuxPub!$C$2:$Q$2,0),FALSE)),"",VLOOKUP($F67,PinMuxPub!$C$2:$Q$180,MATCH(M$4,PinMuxPub!$C$2:$Q$2,0),FALSE))</f>
        <v/>
      </c>
      <c r="N67" s="36" t="str">
        <f>IF(ISERROR(VLOOKUP($F67,PinMuxPub!$C$2:$Q$180,MATCH(N$4,PinMuxPub!$C$2:$Q$2,0),FALSE)),"",VLOOKUP($F67,PinMuxPub!$C$2:$Q$180,MATCH(N$4,PinMuxPub!$C$2:$Q$2,0),FALSE))</f>
        <v/>
      </c>
      <c r="O67" s="36" t="str">
        <f>IF(ISERROR(VLOOKUP($F67,PinMuxPub!$C$2:$Q$180,MATCH(O$4,PinMuxPub!$C$2:$Q$2,0),FALSE)),"",VLOOKUP($F67,PinMuxPub!$C$2:$Q$180,MATCH(O$4,PinMuxPub!$C$2:$Q$2,0),FALSE))</f>
        <v/>
      </c>
      <c r="P67" s="36" t="str">
        <f>IF(ISERROR(VLOOKUP($F67,PinMuxPub!$C$2:$Q$180,MATCH(P$4,PinMuxPub!$C$2:$Q$2,0),FALSE)),"",VLOOKUP($F67,PinMuxPub!$C$2:$Q$180,MATCH(P$4,PinMuxPub!$C$2:$Q$2,0),FALSE))</f>
        <v/>
      </c>
      <c r="Q67" s="36" t="str">
        <f>IF(ISERROR(VLOOKUP($F67,PinMuxPub!$C$2:$Q$180,MATCH(Q$4,PinMuxPub!$C$2:$Q$2,0),FALSE)),"",VLOOKUP($F67,PinMuxPub!$C$2:$Q$180,MATCH(Q$4,PinMuxPub!$C$2:$Q$2,0),FALSE))</f>
        <v/>
      </c>
      <c r="R67" s="36" t="str">
        <f>IF(ISERROR(VLOOKUP($F67,PinMuxPub!$C$2:$Q$180,MATCH(R$4,PinMuxPub!$C$2:$Q$2,0),FALSE)),"",VLOOKUP($F67,PinMuxPub!$C$2:$Q$180,MATCH(R$4,PinMuxPub!$C$2:$Q$2,0),FALSE))</f>
        <v/>
      </c>
      <c r="S67" s="36" t="str">
        <f>IF(ISERROR(VLOOKUP($F67,PinMuxPub!$C$2:$Q$180,MATCH(S$4,PinMuxPub!$C$2:$Q$2,0),FALSE)),"",VLOOKUP($F67,PinMuxPub!$C$2:$Q$180,MATCH(S$4,PinMuxPub!$C$2:$Q$2,0),FALSE))</f>
        <v/>
      </c>
      <c r="T67" s="36" t="str">
        <f>IF(ISERROR(VLOOKUP($F67,PinMuxPub!$C$2:$Q$180,MATCH(T$4,PinMuxPub!$C$2:$Q$2,0),FALSE)),"",VLOOKUP($F67,PinMuxPub!$C$2:$Q$180,MATCH(T$4,PinMuxPub!$C$2:$Q$2,0),FALSE))</f>
        <v/>
      </c>
      <c r="U67" s="154" t="str">
        <f>IF(ISERROR(VLOOKUP(F67,PinMuxPub!$C$3:$C$180,1,FALSE)),"No","Yes")</f>
        <v>No</v>
      </c>
      <c r="V67" s="155" t="str">
        <f t="shared" si="6"/>
        <v>No</v>
      </c>
    </row>
    <row r="68" spans="1:22">
      <c r="A68" s="92">
        <v>63</v>
      </c>
      <c r="B68" s="1">
        <f t="shared" si="9"/>
        <v>12</v>
      </c>
      <c r="C68" s="1">
        <f t="shared" si="10"/>
        <v>3</v>
      </c>
      <c r="D68" s="1" t="str">
        <f t="shared" si="11"/>
        <v>N</v>
      </c>
      <c r="E68" s="1">
        <f t="shared" si="12"/>
        <v>4</v>
      </c>
      <c r="F68" s="126" t="str">
        <f>VLOOKUP(D68,BallMap!$A$1:$X$39,MATCH(E68,BallMap!$A$1:$R$1,0),FALSE)</f>
        <v>DCDC_MODE</v>
      </c>
      <c r="G68" s="127">
        <f t="shared" si="13"/>
        <v>64</v>
      </c>
      <c r="H68" s="2" t="str">
        <f t="shared" si="14"/>
        <v>N4</v>
      </c>
      <c r="I68" s="36" t="str">
        <f>IF(ISERROR(VLOOKUP($F68,PinMuxPub!$C$2:$Q$180,MATCH(I$4,PinMuxPub!$C$2:$Q$2,0),FALSE)),"",VLOOKUP($F68,PinMuxPub!$C$2:$Q$180,MATCH(I$4,PinMuxPub!$C$2:$Q$2,0),FALSE))</f>
        <v/>
      </c>
      <c r="J68" s="36" t="str">
        <f>IF(ISERROR(VLOOKUP($F68,PinMuxPub!$C$2:$Q$180,MATCH(J$4,PinMuxPub!$C$2:$Q$2,0),FALSE)),"",VLOOKUP($F68,PinMuxPub!$C$2:$Q$180,MATCH(J$4,PinMuxPub!$C$2:$Q$2,0),FALSE))</f>
        <v/>
      </c>
      <c r="K68" s="36" t="str">
        <f>IF(ISERROR(VLOOKUP($F68,PinMuxPub!$C$2:$Q$180,MATCH(K$4,PinMuxPub!$C$2:$Q$2,0),FALSE)),"",VLOOKUP($F68,PinMuxPub!$C$2:$Q$180,MATCH(K$4,PinMuxPub!$C$2:$Q$2,0),FALSE))</f>
        <v/>
      </c>
      <c r="L68" s="36" t="str">
        <f>IF(ISERROR(VLOOKUP($F68,PinMuxPub!$C$2:$Q$180,MATCH(L$4,PinMuxPub!$C$2:$Q$2,0),FALSE)),"",VLOOKUP($F68,PinMuxPub!$C$2:$Q$180,MATCH(L$4,PinMuxPub!$C$2:$Q$2,0),FALSE))</f>
        <v/>
      </c>
      <c r="M68" s="36" t="str">
        <f>IF(ISERROR(VLOOKUP($F68,PinMuxPub!$C$2:$Q$180,MATCH(M$4,PinMuxPub!$C$2:$Q$2,0),FALSE)),"",VLOOKUP($F68,PinMuxPub!$C$2:$Q$180,MATCH(M$4,PinMuxPub!$C$2:$Q$2,0),FALSE))</f>
        <v/>
      </c>
      <c r="N68" s="36" t="str">
        <f>IF(ISERROR(VLOOKUP($F68,PinMuxPub!$C$2:$Q$180,MATCH(N$4,PinMuxPub!$C$2:$Q$2,0),FALSE)),"",VLOOKUP($F68,PinMuxPub!$C$2:$Q$180,MATCH(N$4,PinMuxPub!$C$2:$Q$2,0),FALSE))</f>
        <v/>
      </c>
      <c r="O68" s="36" t="str">
        <f>IF(ISERROR(VLOOKUP($F68,PinMuxPub!$C$2:$Q$180,MATCH(O$4,PinMuxPub!$C$2:$Q$2,0),FALSE)),"",VLOOKUP($F68,PinMuxPub!$C$2:$Q$180,MATCH(O$4,PinMuxPub!$C$2:$Q$2,0),FALSE))</f>
        <v/>
      </c>
      <c r="P68" s="36" t="str">
        <f>IF(ISERROR(VLOOKUP($F68,PinMuxPub!$C$2:$Q$180,MATCH(P$4,PinMuxPub!$C$2:$Q$2,0),FALSE)),"",VLOOKUP($F68,PinMuxPub!$C$2:$Q$180,MATCH(P$4,PinMuxPub!$C$2:$Q$2,0),FALSE))</f>
        <v/>
      </c>
      <c r="Q68" s="36" t="str">
        <f>IF(ISERROR(VLOOKUP($F68,PinMuxPub!$C$2:$Q$180,MATCH(Q$4,PinMuxPub!$C$2:$Q$2,0),FALSE)),"",VLOOKUP($F68,PinMuxPub!$C$2:$Q$180,MATCH(Q$4,PinMuxPub!$C$2:$Q$2,0),FALSE))</f>
        <v/>
      </c>
      <c r="R68" s="36" t="str">
        <f>IF(ISERROR(VLOOKUP($F68,PinMuxPub!$C$2:$Q$180,MATCH(R$4,PinMuxPub!$C$2:$Q$2,0),FALSE)),"",VLOOKUP($F68,PinMuxPub!$C$2:$Q$180,MATCH(R$4,PinMuxPub!$C$2:$Q$2,0),FALSE))</f>
        <v/>
      </c>
      <c r="S68" s="36" t="str">
        <f>IF(ISERROR(VLOOKUP($F68,PinMuxPub!$C$2:$Q$180,MATCH(S$4,PinMuxPub!$C$2:$Q$2,0),FALSE)),"",VLOOKUP($F68,PinMuxPub!$C$2:$Q$180,MATCH(S$4,PinMuxPub!$C$2:$Q$2,0),FALSE))</f>
        <v/>
      </c>
      <c r="T68" s="36" t="str">
        <f>IF(ISERROR(VLOOKUP($F68,PinMuxPub!$C$2:$Q$180,MATCH(T$4,PinMuxPub!$C$2:$Q$2,0),FALSE)),"",VLOOKUP($F68,PinMuxPub!$C$2:$Q$180,MATCH(T$4,PinMuxPub!$C$2:$Q$2,0),FALSE))</f>
        <v/>
      </c>
      <c r="U68" s="154" t="str">
        <f>IF(ISERROR(VLOOKUP(F68,PinMuxPub!$C$3:$C$180,1,FALSE)),"No","Yes")</f>
        <v>No</v>
      </c>
      <c r="V68" s="155" t="str">
        <f t="shared" si="6"/>
        <v>No</v>
      </c>
    </row>
    <row r="69" spans="1:22">
      <c r="A69" s="92">
        <v>64</v>
      </c>
      <c r="B69" s="1">
        <f t="shared" si="9"/>
        <v>13</v>
      </c>
      <c r="C69" s="1">
        <f t="shared" si="10"/>
        <v>3</v>
      </c>
      <c r="D69" s="1" t="str">
        <f t="shared" si="11"/>
        <v>P</v>
      </c>
      <c r="E69" s="1">
        <f t="shared" si="12"/>
        <v>4</v>
      </c>
      <c r="F69" s="126" t="str">
        <f>VLOOKUP(D69,BallMap!$A$1:$X$39,MATCH(E69,BallMap!$A$1:$R$1,0),FALSE)</f>
        <v>VSS</v>
      </c>
      <c r="G69" s="127">
        <f t="shared" si="13"/>
        <v>65</v>
      </c>
      <c r="H69" s="2" t="str">
        <f t="shared" si="14"/>
        <v>P4</v>
      </c>
      <c r="I69" s="36" t="str">
        <f>IF(ISERROR(VLOOKUP($F69,PinMuxPub!$C$2:$Q$180,MATCH(I$4,PinMuxPub!$C$2:$Q$2,0),FALSE)),"",VLOOKUP($F69,PinMuxPub!$C$2:$Q$180,MATCH(I$4,PinMuxPub!$C$2:$Q$2,0),FALSE))</f>
        <v/>
      </c>
      <c r="J69" s="36" t="str">
        <f>IF(ISERROR(VLOOKUP($F69,PinMuxPub!$C$2:$Q$180,MATCH(J$4,PinMuxPub!$C$2:$Q$2,0),FALSE)),"",VLOOKUP($F69,PinMuxPub!$C$2:$Q$180,MATCH(J$4,PinMuxPub!$C$2:$Q$2,0),FALSE))</f>
        <v/>
      </c>
      <c r="K69" s="36" t="str">
        <f>IF(ISERROR(VLOOKUP($F69,PinMuxPub!$C$2:$Q$180,MATCH(K$4,PinMuxPub!$C$2:$Q$2,0),FALSE)),"",VLOOKUP($F69,PinMuxPub!$C$2:$Q$180,MATCH(K$4,PinMuxPub!$C$2:$Q$2,0),FALSE))</f>
        <v/>
      </c>
      <c r="L69" s="36" t="str">
        <f>IF(ISERROR(VLOOKUP($F69,PinMuxPub!$C$2:$Q$180,MATCH(L$4,PinMuxPub!$C$2:$Q$2,0),FALSE)),"",VLOOKUP($F69,PinMuxPub!$C$2:$Q$180,MATCH(L$4,PinMuxPub!$C$2:$Q$2,0),FALSE))</f>
        <v/>
      </c>
      <c r="M69" s="36" t="str">
        <f>IF(ISERROR(VLOOKUP($F69,PinMuxPub!$C$2:$Q$180,MATCH(M$4,PinMuxPub!$C$2:$Q$2,0),FALSE)),"",VLOOKUP($F69,PinMuxPub!$C$2:$Q$180,MATCH(M$4,PinMuxPub!$C$2:$Q$2,0),FALSE))</f>
        <v/>
      </c>
      <c r="N69" s="36" t="str">
        <f>IF(ISERROR(VLOOKUP($F69,PinMuxPub!$C$2:$Q$180,MATCH(N$4,PinMuxPub!$C$2:$Q$2,0),FALSE)),"",VLOOKUP($F69,PinMuxPub!$C$2:$Q$180,MATCH(N$4,PinMuxPub!$C$2:$Q$2,0),FALSE))</f>
        <v/>
      </c>
      <c r="O69" s="36" t="str">
        <f>IF(ISERROR(VLOOKUP($F69,PinMuxPub!$C$2:$Q$180,MATCH(O$4,PinMuxPub!$C$2:$Q$2,0),FALSE)),"",VLOOKUP($F69,PinMuxPub!$C$2:$Q$180,MATCH(O$4,PinMuxPub!$C$2:$Q$2,0),FALSE))</f>
        <v/>
      </c>
      <c r="P69" s="36" t="str">
        <f>IF(ISERROR(VLOOKUP($F69,PinMuxPub!$C$2:$Q$180,MATCH(P$4,PinMuxPub!$C$2:$Q$2,0),FALSE)),"",VLOOKUP($F69,PinMuxPub!$C$2:$Q$180,MATCH(P$4,PinMuxPub!$C$2:$Q$2,0),FALSE))</f>
        <v/>
      </c>
      <c r="Q69" s="36" t="str">
        <f>IF(ISERROR(VLOOKUP($F69,PinMuxPub!$C$2:$Q$180,MATCH(Q$4,PinMuxPub!$C$2:$Q$2,0),FALSE)),"",VLOOKUP($F69,PinMuxPub!$C$2:$Q$180,MATCH(Q$4,PinMuxPub!$C$2:$Q$2,0),FALSE))</f>
        <v/>
      </c>
      <c r="R69" s="36" t="str">
        <f>IF(ISERROR(VLOOKUP($F69,PinMuxPub!$C$2:$Q$180,MATCH(R$4,PinMuxPub!$C$2:$Q$2,0),FALSE)),"",VLOOKUP($F69,PinMuxPub!$C$2:$Q$180,MATCH(R$4,PinMuxPub!$C$2:$Q$2,0),FALSE))</f>
        <v/>
      </c>
      <c r="S69" s="36" t="str">
        <f>IF(ISERROR(VLOOKUP($F69,PinMuxPub!$C$2:$Q$180,MATCH(S$4,PinMuxPub!$C$2:$Q$2,0),FALSE)),"",VLOOKUP($F69,PinMuxPub!$C$2:$Q$180,MATCH(S$4,PinMuxPub!$C$2:$Q$2,0),FALSE))</f>
        <v/>
      </c>
      <c r="T69" s="36" t="str">
        <f>IF(ISERROR(VLOOKUP($F69,PinMuxPub!$C$2:$Q$180,MATCH(T$4,PinMuxPub!$C$2:$Q$2,0),FALSE)),"",VLOOKUP($F69,PinMuxPub!$C$2:$Q$180,MATCH(T$4,PinMuxPub!$C$2:$Q$2,0),FALSE))</f>
        <v/>
      </c>
      <c r="U69" s="154" t="str">
        <f>IF(ISERROR(VLOOKUP(F69,PinMuxPub!$C$3:$C$180,1,FALSE)),"No","Yes")</f>
        <v>No</v>
      </c>
      <c r="V69" s="155" t="str">
        <f t="shared" si="6"/>
        <v>No</v>
      </c>
    </row>
    <row r="70" spans="1:22">
      <c r="A70" s="92">
        <v>65</v>
      </c>
      <c r="B70" s="1">
        <f t="shared" si="9"/>
        <v>14</v>
      </c>
      <c r="C70" s="1">
        <f t="shared" si="10"/>
        <v>3</v>
      </c>
      <c r="D70" s="1" t="str">
        <f t="shared" si="11"/>
        <v>R</v>
      </c>
      <c r="E70" s="1">
        <f t="shared" si="12"/>
        <v>4</v>
      </c>
      <c r="F70" s="126" t="str">
        <f>VLOOKUP(D70,BallMap!$A$1:$X$39,MATCH(E70,BallMap!$A$1:$R$1,0),FALSE)</f>
        <v>VSS</v>
      </c>
      <c r="G70" s="127">
        <f t="shared" si="13"/>
        <v>66</v>
      </c>
      <c r="H70" s="2" t="str">
        <f t="shared" si="14"/>
        <v>R4</v>
      </c>
      <c r="I70" s="36" t="str">
        <f>IF(ISERROR(VLOOKUP($F70,PinMuxPub!$C$2:$Q$180,MATCH(I$4,PinMuxPub!$C$2:$Q$2,0),FALSE)),"",VLOOKUP($F70,PinMuxPub!$C$2:$Q$180,MATCH(I$4,PinMuxPub!$C$2:$Q$2,0),FALSE))</f>
        <v/>
      </c>
      <c r="J70" s="36" t="str">
        <f>IF(ISERROR(VLOOKUP($F70,PinMuxPub!$C$2:$Q$180,MATCH(J$4,PinMuxPub!$C$2:$Q$2,0),FALSE)),"",VLOOKUP($F70,PinMuxPub!$C$2:$Q$180,MATCH(J$4,PinMuxPub!$C$2:$Q$2,0),FALSE))</f>
        <v/>
      </c>
      <c r="K70" s="36" t="str">
        <f>IF(ISERROR(VLOOKUP($F70,PinMuxPub!$C$2:$Q$180,MATCH(K$4,PinMuxPub!$C$2:$Q$2,0),FALSE)),"",VLOOKUP($F70,PinMuxPub!$C$2:$Q$180,MATCH(K$4,PinMuxPub!$C$2:$Q$2,0),FALSE))</f>
        <v/>
      </c>
      <c r="L70" s="36" t="str">
        <f>IF(ISERROR(VLOOKUP($F70,PinMuxPub!$C$2:$Q$180,MATCH(L$4,PinMuxPub!$C$2:$Q$2,0),FALSE)),"",VLOOKUP($F70,PinMuxPub!$C$2:$Q$180,MATCH(L$4,PinMuxPub!$C$2:$Q$2,0),FALSE))</f>
        <v/>
      </c>
      <c r="M70" s="36" t="str">
        <f>IF(ISERROR(VLOOKUP($F70,PinMuxPub!$C$2:$Q$180,MATCH(M$4,PinMuxPub!$C$2:$Q$2,0),FALSE)),"",VLOOKUP($F70,PinMuxPub!$C$2:$Q$180,MATCH(M$4,PinMuxPub!$C$2:$Q$2,0),FALSE))</f>
        <v/>
      </c>
      <c r="N70" s="36" t="str">
        <f>IF(ISERROR(VLOOKUP($F70,PinMuxPub!$C$2:$Q$180,MATCH(N$4,PinMuxPub!$C$2:$Q$2,0),FALSE)),"",VLOOKUP($F70,PinMuxPub!$C$2:$Q$180,MATCH(N$4,PinMuxPub!$C$2:$Q$2,0),FALSE))</f>
        <v/>
      </c>
      <c r="O70" s="36" t="str">
        <f>IF(ISERROR(VLOOKUP($F70,PinMuxPub!$C$2:$Q$180,MATCH(O$4,PinMuxPub!$C$2:$Q$2,0),FALSE)),"",VLOOKUP($F70,PinMuxPub!$C$2:$Q$180,MATCH(O$4,PinMuxPub!$C$2:$Q$2,0),FALSE))</f>
        <v/>
      </c>
      <c r="P70" s="36" t="str">
        <f>IF(ISERROR(VLOOKUP($F70,PinMuxPub!$C$2:$Q$180,MATCH(P$4,PinMuxPub!$C$2:$Q$2,0),FALSE)),"",VLOOKUP($F70,PinMuxPub!$C$2:$Q$180,MATCH(P$4,PinMuxPub!$C$2:$Q$2,0),FALSE))</f>
        <v/>
      </c>
      <c r="Q70" s="36" t="str">
        <f>IF(ISERROR(VLOOKUP($F70,PinMuxPub!$C$2:$Q$180,MATCH(Q$4,PinMuxPub!$C$2:$Q$2,0),FALSE)),"",VLOOKUP($F70,PinMuxPub!$C$2:$Q$180,MATCH(Q$4,PinMuxPub!$C$2:$Q$2,0),FALSE))</f>
        <v/>
      </c>
      <c r="R70" s="36" t="str">
        <f>IF(ISERROR(VLOOKUP($F70,PinMuxPub!$C$2:$Q$180,MATCH(R$4,PinMuxPub!$C$2:$Q$2,0),FALSE)),"",VLOOKUP($F70,PinMuxPub!$C$2:$Q$180,MATCH(R$4,PinMuxPub!$C$2:$Q$2,0),FALSE))</f>
        <v/>
      </c>
      <c r="S70" s="36" t="str">
        <f>IF(ISERROR(VLOOKUP($F70,PinMuxPub!$C$2:$Q$180,MATCH(S$4,PinMuxPub!$C$2:$Q$2,0),FALSE)),"",VLOOKUP($F70,PinMuxPub!$C$2:$Q$180,MATCH(S$4,PinMuxPub!$C$2:$Q$2,0),FALSE))</f>
        <v/>
      </c>
      <c r="T70" s="36" t="str">
        <f>IF(ISERROR(VLOOKUP($F70,PinMuxPub!$C$2:$Q$180,MATCH(T$4,PinMuxPub!$C$2:$Q$2,0),FALSE)),"",VLOOKUP($F70,PinMuxPub!$C$2:$Q$180,MATCH(T$4,PinMuxPub!$C$2:$Q$2,0),FALSE))</f>
        <v/>
      </c>
      <c r="U70" s="154" t="str">
        <f>IF(ISERROR(VLOOKUP(F70,PinMuxPub!$C$3:$C$180,1,FALSE)),"No","Yes")</f>
        <v>No</v>
      </c>
      <c r="V70" s="155" t="str">
        <f t="shared" ref="V70:V133" si="15">IF((IF(I70="",0,1)+IF(J70="",0,1)+IF(K70="",0,1)+IF(L70="",0,1)+IF(M70="",0,1)+IF(N70="",0,1)+IF(O70="",0,1)+IF(P70="",0,1)+IF(Q70="",0,1)+IF(R70="",0,1)+IF(S70="",0,1)+IF(T70="",0,1))&gt;1,"Yes","No")</f>
        <v>No</v>
      </c>
    </row>
    <row r="71" spans="1:22">
      <c r="A71" s="92">
        <v>66</v>
      </c>
      <c r="B71" s="1">
        <f t="shared" si="9"/>
        <v>15</v>
      </c>
      <c r="C71" s="1">
        <f t="shared" si="10"/>
        <v>3</v>
      </c>
      <c r="D71" s="1" t="str">
        <f t="shared" si="11"/>
        <v>T</v>
      </c>
      <c r="E71" s="1">
        <f t="shared" si="12"/>
        <v>4</v>
      </c>
      <c r="F71" s="126" t="str">
        <f>VLOOKUP(D71,BallMap!$A$1:$X$39,MATCH(E71,BallMap!$A$1:$R$1,0),FALSE)</f>
        <v>DCDC_LN</v>
      </c>
      <c r="G71" s="127">
        <f t="shared" si="13"/>
        <v>67</v>
      </c>
      <c r="H71" s="2" t="str">
        <f t="shared" si="14"/>
        <v>T4</v>
      </c>
      <c r="I71" s="36" t="str">
        <f>IF(ISERROR(VLOOKUP($F71,PinMuxPub!$C$2:$Q$180,MATCH(I$4,PinMuxPub!$C$2:$Q$2,0),FALSE)),"",VLOOKUP($F71,PinMuxPub!$C$2:$Q$180,MATCH(I$4,PinMuxPub!$C$2:$Q$2,0),FALSE))</f>
        <v/>
      </c>
      <c r="J71" s="36" t="str">
        <f>IF(ISERROR(VLOOKUP($F71,PinMuxPub!$C$2:$Q$180,MATCH(J$4,PinMuxPub!$C$2:$Q$2,0),FALSE)),"",VLOOKUP($F71,PinMuxPub!$C$2:$Q$180,MATCH(J$4,PinMuxPub!$C$2:$Q$2,0),FALSE))</f>
        <v/>
      </c>
      <c r="K71" s="36" t="str">
        <f>IF(ISERROR(VLOOKUP($F71,PinMuxPub!$C$2:$Q$180,MATCH(K$4,PinMuxPub!$C$2:$Q$2,0),FALSE)),"",VLOOKUP($F71,PinMuxPub!$C$2:$Q$180,MATCH(K$4,PinMuxPub!$C$2:$Q$2,0),FALSE))</f>
        <v/>
      </c>
      <c r="L71" s="36" t="str">
        <f>IF(ISERROR(VLOOKUP($F71,PinMuxPub!$C$2:$Q$180,MATCH(L$4,PinMuxPub!$C$2:$Q$2,0),FALSE)),"",VLOOKUP($F71,PinMuxPub!$C$2:$Q$180,MATCH(L$4,PinMuxPub!$C$2:$Q$2,0),FALSE))</f>
        <v/>
      </c>
      <c r="M71" s="36" t="str">
        <f>IF(ISERROR(VLOOKUP($F71,PinMuxPub!$C$2:$Q$180,MATCH(M$4,PinMuxPub!$C$2:$Q$2,0),FALSE)),"",VLOOKUP($F71,PinMuxPub!$C$2:$Q$180,MATCH(M$4,PinMuxPub!$C$2:$Q$2,0),FALSE))</f>
        <v/>
      </c>
      <c r="N71" s="36" t="str">
        <f>IF(ISERROR(VLOOKUP($F71,PinMuxPub!$C$2:$Q$180,MATCH(N$4,PinMuxPub!$C$2:$Q$2,0),FALSE)),"",VLOOKUP($F71,PinMuxPub!$C$2:$Q$180,MATCH(N$4,PinMuxPub!$C$2:$Q$2,0),FALSE))</f>
        <v/>
      </c>
      <c r="O71" s="36" t="str">
        <f>IF(ISERROR(VLOOKUP($F71,PinMuxPub!$C$2:$Q$180,MATCH(O$4,PinMuxPub!$C$2:$Q$2,0),FALSE)),"",VLOOKUP($F71,PinMuxPub!$C$2:$Q$180,MATCH(O$4,PinMuxPub!$C$2:$Q$2,0),FALSE))</f>
        <v/>
      </c>
      <c r="P71" s="36" t="str">
        <f>IF(ISERROR(VLOOKUP($F71,PinMuxPub!$C$2:$Q$180,MATCH(P$4,PinMuxPub!$C$2:$Q$2,0),FALSE)),"",VLOOKUP($F71,PinMuxPub!$C$2:$Q$180,MATCH(P$4,PinMuxPub!$C$2:$Q$2,0),FALSE))</f>
        <v/>
      </c>
      <c r="Q71" s="36" t="str">
        <f>IF(ISERROR(VLOOKUP($F71,PinMuxPub!$C$2:$Q$180,MATCH(Q$4,PinMuxPub!$C$2:$Q$2,0),FALSE)),"",VLOOKUP($F71,PinMuxPub!$C$2:$Q$180,MATCH(Q$4,PinMuxPub!$C$2:$Q$2,0),FALSE))</f>
        <v/>
      </c>
      <c r="R71" s="36" t="str">
        <f>IF(ISERROR(VLOOKUP($F71,PinMuxPub!$C$2:$Q$180,MATCH(R$4,PinMuxPub!$C$2:$Q$2,0),FALSE)),"",VLOOKUP($F71,PinMuxPub!$C$2:$Q$180,MATCH(R$4,PinMuxPub!$C$2:$Q$2,0),FALSE))</f>
        <v/>
      </c>
      <c r="S71" s="36" t="str">
        <f>IF(ISERROR(VLOOKUP($F71,PinMuxPub!$C$2:$Q$180,MATCH(S$4,PinMuxPub!$C$2:$Q$2,0),FALSE)),"",VLOOKUP($F71,PinMuxPub!$C$2:$Q$180,MATCH(S$4,PinMuxPub!$C$2:$Q$2,0),FALSE))</f>
        <v/>
      </c>
      <c r="T71" s="36" t="str">
        <f>IF(ISERROR(VLOOKUP($F71,PinMuxPub!$C$2:$Q$180,MATCH(T$4,PinMuxPub!$C$2:$Q$2,0),FALSE)),"",VLOOKUP($F71,PinMuxPub!$C$2:$Q$180,MATCH(T$4,PinMuxPub!$C$2:$Q$2,0),FALSE))</f>
        <v/>
      </c>
      <c r="U71" s="154" t="str">
        <f>IF(ISERROR(VLOOKUP(F71,PinMuxPub!$C$3:$C$180,1,FALSE)),"No","Yes")</f>
        <v>No</v>
      </c>
      <c r="V71" s="155" t="str">
        <f t="shared" si="15"/>
        <v>No</v>
      </c>
    </row>
    <row r="72" spans="1:22">
      <c r="A72" s="92">
        <v>67</v>
      </c>
      <c r="B72" s="1">
        <f t="shared" si="9"/>
        <v>16</v>
      </c>
      <c r="C72" s="1">
        <f t="shared" si="10"/>
        <v>3</v>
      </c>
      <c r="D72" s="1" t="str">
        <f t="shared" si="11"/>
        <v>U</v>
      </c>
      <c r="E72" s="1">
        <f t="shared" si="12"/>
        <v>4</v>
      </c>
      <c r="F72" s="126" t="str">
        <f>VLOOKUP(D72,BallMap!$A$1:$X$39,MATCH(E72,BallMap!$A$1:$R$1,0),FALSE)</f>
        <v>DCDC_LN</v>
      </c>
      <c r="G72" s="127">
        <f t="shared" si="13"/>
        <v>68</v>
      </c>
      <c r="H72" s="2" t="str">
        <f t="shared" si="14"/>
        <v>U4</v>
      </c>
      <c r="I72" s="36" t="str">
        <f>IF(ISERROR(VLOOKUP($F72,PinMuxPub!$C$2:$Q$180,MATCH(I$4,PinMuxPub!$C$2:$Q$2,0),FALSE)),"",VLOOKUP($F72,PinMuxPub!$C$2:$Q$180,MATCH(I$4,PinMuxPub!$C$2:$Q$2,0),FALSE))</f>
        <v/>
      </c>
      <c r="J72" s="36" t="str">
        <f>IF(ISERROR(VLOOKUP($F72,PinMuxPub!$C$2:$Q$180,MATCH(J$4,PinMuxPub!$C$2:$Q$2,0),FALSE)),"",VLOOKUP($F72,PinMuxPub!$C$2:$Q$180,MATCH(J$4,PinMuxPub!$C$2:$Q$2,0),FALSE))</f>
        <v/>
      </c>
      <c r="K72" s="36" t="str">
        <f>IF(ISERROR(VLOOKUP($F72,PinMuxPub!$C$2:$Q$180,MATCH(K$4,PinMuxPub!$C$2:$Q$2,0),FALSE)),"",VLOOKUP($F72,PinMuxPub!$C$2:$Q$180,MATCH(K$4,PinMuxPub!$C$2:$Q$2,0),FALSE))</f>
        <v/>
      </c>
      <c r="L72" s="36" t="str">
        <f>IF(ISERROR(VLOOKUP($F72,PinMuxPub!$C$2:$Q$180,MATCH(L$4,PinMuxPub!$C$2:$Q$2,0),FALSE)),"",VLOOKUP($F72,PinMuxPub!$C$2:$Q$180,MATCH(L$4,PinMuxPub!$C$2:$Q$2,0),FALSE))</f>
        <v/>
      </c>
      <c r="M72" s="36" t="str">
        <f>IF(ISERROR(VLOOKUP($F72,PinMuxPub!$C$2:$Q$180,MATCH(M$4,PinMuxPub!$C$2:$Q$2,0),FALSE)),"",VLOOKUP($F72,PinMuxPub!$C$2:$Q$180,MATCH(M$4,PinMuxPub!$C$2:$Q$2,0),FALSE))</f>
        <v/>
      </c>
      <c r="N72" s="36" t="str">
        <f>IF(ISERROR(VLOOKUP($F72,PinMuxPub!$C$2:$Q$180,MATCH(N$4,PinMuxPub!$C$2:$Q$2,0),FALSE)),"",VLOOKUP($F72,PinMuxPub!$C$2:$Q$180,MATCH(N$4,PinMuxPub!$C$2:$Q$2,0),FALSE))</f>
        <v/>
      </c>
      <c r="O72" s="36" t="str">
        <f>IF(ISERROR(VLOOKUP($F72,PinMuxPub!$C$2:$Q$180,MATCH(O$4,PinMuxPub!$C$2:$Q$2,0),FALSE)),"",VLOOKUP($F72,PinMuxPub!$C$2:$Q$180,MATCH(O$4,PinMuxPub!$C$2:$Q$2,0),FALSE))</f>
        <v/>
      </c>
      <c r="P72" s="36" t="str">
        <f>IF(ISERROR(VLOOKUP($F72,PinMuxPub!$C$2:$Q$180,MATCH(P$4,PinMuxPub!$C$2:$Q$2,0),FALSE)),"",VLOOKUP($F72,PinMuxPub!$C$2:$Q$180,MATCH(P$4,PinMuxPub!$C$2:$Q$2,0),FALSE))</f>
        <v/>
      </c>
      <c r="Q72" s="36" t="str">
        <f>IF(ISERROR(VLOOKUP($F72,PinMuxPub!$C$2:$Q$180,MATCH(Q$4,PinMuxPub!$C$2:$Q$2,0),FALSE)),"",VLOOKUP($F72,PinMuxPub!$C$2:$Q$180,MATCH(Q$4,PinMuxPub!$C$2:$Q$2,0),FALSE))</f>
        <v/>
      </c>
      <c r="R72" s="36" t="str">
        <f>IF(ISERROR(VLOOKUP($F72,PinMuxPub!$C$2:$Q$180,MATCH(R$4,PinMuxPub!$C$2:$Q$2,0),FALSE)),"",VLOOKUP($F72,PinMuxPub!$C$2:$Q$180,MATCH(R$4,PinMuxPub!$C$2:$Q$2,0),FALSE))</f>
        <v/>
      </c>
      <c r="S72" s="36" t="str">
        <f>IF(ISERROR(VLOOKUP($F72,PinMuxPub!$C$2:$Q$180,MATCH(S$4,PinMuxPub!$C$2:$Q$2,0),FALSE)),"",VLOOKUP($F72,PinMuxPub!$C$2:$Q$180,MATCH(S$4,PinMuxPub!$C$2:$Q$2,0),FALSE))</f>
        <v/>
      </c>
      <c r="T72" s="36" t="str">
        <f>IF(ISERROR(VLOOKUP($F72,PinMuxPub!$C$2:$Q$180,MATCH(T$4,PinMuxPub!$C$2:$Q$2,0),FALSE)),"",VLOOKUP($F72,PinMuxPub!$C$2:$Q$180,MATCH(T$4,PinMuxPub!$C$2:$Q$2,0),FALSE))</f>
        <v/>
      </c>
      <c r="U72" s="154" t="str">
        <f>IF(ISERROR(VLOOKUP(F72,PinMuxPub!$C$3:$C$180,1,FALSE)),"No","Yes")</f>
        <v>No</v>
      </c>
      <c r="V72" s="155" t="str">
        <f t="shared" si="15"/>
        <v>No</v>
      </c>
    </row>
    <row r="73" spans="1:22">
      <c r="A73" s="92">
        <v>68</v>
      </c>
      <c r="B73" s="1">
        <f t="shared" si="9"/>
        <v>0</v>
      </c>
      <c r="C73" s="1">
        <f t="shared" si="10"/>
        <v>4</v>
      </c>
      <c r="D73" s="1" t="str">
        <f t="shared" si="11"/>
        <v>A</v>
      </c>
      <c r="E73" s="1">
        <f t="shared" si="12"/>
        <v>5</v>
      </c>
      <c r="F73" s="126" t="str">
        <f>VLOOKUP(D73,BallMap!$A$1:$X$39,MATCH(E73,BallMap!$A$1:$R$1,0),FALSE)</f>
        <v>GPIO_DISP_B2_13</v>
      </c>
      <c r="G73" s="127">
        <f t="shared" si="13"/>
        <v>69</v>
      </c>
      <c r="H73" s="2" t="str">
        <f t="shared" si="14"/>
        <v>A5</v>
      </c>
      <c r="I73" s="36" t="str">
        <f>IF(ISERROR(VLOOKUP($F73,PinMuxPub!$C$2:$Q$180,MATCH(I$4,PinMuxPub!$C$2:$Q$2,0),FALSE)),"",VLOOKUP($F73,PinMuxPub!$C$2:$Q$180,MATCH(I$4,PinMuxPub!$C$2:$Q$2,0),FALSE))</f>
        <v/>
      </c>
      <c r="J73" s="36" t="str">
        <f>IF(ISERROR(VLOOKUP($F73,PinMuxPub!$C$2:$Q$180,MATCH(J$4,PinMuxPub!$C$2:$Q$2,0),FALSE)),"",VLOOKUP($F73,PinMuxPub!$C$2:$Q$180,MATCH(J$4,PinMuxPub!$C$2:$Q$2,0),FALSE))</f>
        <v/>
      </c>
      <c r="K73" s="36" t="str">
        <f>IF(ISERROR(VLOOKUP($F73,PinMuxPub!$C$2:$Q$180,MATCH(K$4,PinMuxPub!$C$2:$Q$2,0),FALSE)),"",VLOOKUP($F73,PinMuxPub!$C$2:$Q$180,MATCH(K$4,PinMuxPub!$C$2:$Q$2,0),FALSE))</f>
        <v/>
      </c>
      <c r="L73" s="36" t="str">
        <f>IF(ISERROR(VLOOKUP($F73,PinMuxPub!$C$2:$Q$180,MATCH(L$4,PinMuxPub!$C$2:$Q$2,0),FALSE)),"",VLOOKUP($F73,PinMuxPub!$C$2:$Q$180,MATCH(L$4,PinMuxPub!$C$2:$Q$2,0),FALSE))</f>
        <v/>
      </c>
      <c r="M73" s="36" t="str">
        <f>IF(ISERROR(VLOOKUP($F73,PinMuxPub!$C$2:$Q$180,MATCH(M$4,PinMuxPub!$C$2:$Q$2,0),FALSE)),"",VLOOKUP($F73,PinMuxPub!$C$2:$Q$180,MATCH(M$4,PinMuxPub!$C$2:$Q$2,0),FALSE))</f>
        <v/>
      </c>
      <c r="N73" s="36" t="str">
        <f>IF(ISERROR(VLOOKUP($F73,PinMuxPub!$C$2:$Q$180,MATCH(N$4,PinMuxPub!$C$2:$Q$2,0),FALSE)),"",VLOOKUP($F73,PinMuxPub!$C$2:$Q$180,MATCH(N$4,PinMuxPub!$C$2:$Q$2,0),FALSE))</f>
        <v/>
      </c>
      <c r="O73" s="36" t="str">
        <f>IF(ISERROR(VLOOKUP($F73,PinMuxPub!$C$2:$Q$180,MATCH(O$4,PinMuxPub!$C$2:$Q$2,0),FALSE)),"",VLOOKUP($F73,PinMuxPub!$C$2:$Q$180,MATCH(O$4,PinMuxPub!$C$2:$Q$2,0),FALSE))</f>
        <v/>
      </c>
      <c r="P73" s="36" t="str">
        <f>IF(ISERROR(VLOOKUP($F73,PinMuxPub!$C$2:$Q$180,MATCH(P$4,PinMuxPub!$C$2:$Q$2,0),FALSE)),"",VLOOKUP($F73,PinMuxPub!$C$2:$Q$180,MATCH(P$4,PinMuxPub!$C$2:$Q$2,0),FALSE))</f>
        <v/>
      </c>
      <c r="Q73" s="36" t="str">
        <f>IF(ISERROR(VLOOKUP($F73,PinMuxPub!$C$2:$Q$180,MATCH(Q$4,PinMuxPub!$C$2:$Q$2,0),FALSE)),"",VLOOKUP($F73,PinMuxPub!$C$2:$Q$180,MATCH(Q$4,PinMuxPub!$C$2:$Q$2,0),FALSE))</f>
        <v/>
      </c>
      <c r="R73" s="36" t="str">
        <f>IF(ISERROR(VLOOKUP($F73,PinMuxPub!$C$2:$Q$180,MATCH(R$4,PinMuxPub!$C$2:$Q$2,0),FALSE)),"",VLOOKUP($F73,PinMuxPub!$C$2:$Q$180,MATCH(R$4,PinMuxPub!$C$2:$Q$2,0),FALSE))</f>
        <v/>
      </c>
      <c r="S73" s="36" t="str">
        <f>IF(ISERROR(VLOOKUP($F73,PinMuxPub!$C$2:$Q$180,MATCH(S$4,PinMuxPub!$C$2:$Q$2,0),FALSE)),"",VLOOKUP($F73,PinMuxPub!$C$2:$Q$180,MATCH(S$4,PinMuxPub!$C$2:$Q$2,0),FALSE))</f>
        <v/>
      </c>
      <c r="T73" s="36" t="str">
        <f>IF(ISERROR(VLOOKUP($F73,PinMuxPub!$C$2:$Q$180,MATCH(T$4,PinMuxPub!$C$2:$Q$2,0),FALSE)),"",VLOOKUP($F73,PinMuxPub!$C$2:$Q$180,MATCH(T$4,PinMuxPub!$C$2:$Q$2,0),FALSE))</f>
        <v/>
      </c>
      <c r="U73" s="154" t="str">
        <f>IF(ISERROR(VLOOKUP(F73,PinMuxPub!$C$3:$C$180,1,FALSE)),"No","Yes")</f>
        <v>No</v>
      </c>
      <c r="V73" s="155" t="str">
        <f t="shared" si="15"/>
        <v>No</v>
      </c>
    </row>
    <row r="74" spans="1:22">
      <c r="A74" s="92">
        <v>69</v>
      </c>
      <c r="B74" s="1">
        <f t="shared" si="9"/>
        <v>1</v>
      </c>
      <c r="C74" s="1">
        <f t="shared" si="10"/>
        <v>4</v>
      </c>
      <c r="D74" s="1" t="str">
        <f t="shared" si="11"/>
        <v>B</v>
      </c>
      <c r="E74" s="1">
        <f t="shared" si="12"/>
        <v>5</v>
      </c>
      <c r="F74" s="126" t="str">
        <f>VLOOKUP(D74,BallMap!$A$1:$X$39,MATCH(E74,BallMap!$A$1:$R$1,0),FALSE)</f>
        <v>GPIO_DISP_B2_08</v>
      </c>
      <c r="G74" s="127">
        <f t="shared" si="13"/>
        <v>70</v>
      </c>
      <c r="H74" s="2" t="str">
        <f t="shared" si="14"/>
        <v>B5</v>
      </c>
      <c r="I74" s="36" t="str">
        <f>IF(ISERROR(VLOOKUP($F74,PinMuxPub!$C$2:$Q$180,MATCH(I$4,PinMuxPub!$C$2:$Q$2,0),FALSE)),"",VLOOKUP($F74,PinMuxPub!$C$2:$Q$180,MATCH(I$4,PinMuxPub!$C$2:$Q$2,0),FALSE))</f>
        <v/>
      </c>
      <c r="J74" s="36" t="str">
        <f>IF(ISERROR(VLOOKUP($F74,PinMuxPub!$C$2:$Q$180,MATCH(J$4,PinMuxPub!$C$2:$Q$2,0),FALSE)),"",VLOOKUP($F74,PinMuxPub!$C$2:$Q$180,MATCH(J$4,PinMuxPub!$C$2:$Q$2,0),FALSE))</f>
        <v/>
      </c>
      <c r="K74" s="36" t="str">
        <f>IF(ISERROR(VLOOKUP($F74,PinMuxPub!$C$2:$Q$180,MATCH(K$4,PinMuxPub!$C$2:$Q$2,0),FALSE)),"",VLOOKUP($F74,PinMuxPub!$C$2:$Q$180,MATCH(K$4,PinMuxPub!$C$2:$Q$2,0),FALSE))</f>
        <v/>
      </c>
      <c r="L74" s="36" t="str">
        <f>IF(ISERROR(VLOOKUP($F74,PinMuxPub!$C$2:$Q$180,MATCH(L$4,PinMuxPub!$C$2:$Q$2,0),FALSE)),"",VLOOKUP($F74,PinMuxPub!$C$2:$Q$180,MATCH(L$4,PinMuxPub!$C$2:$Q$2,0),FALSE))</f>
        <v/>
      </c>
      <c r="M74" s="36" t="str">
        <f>IF(ISERROR(VLOOKUP($F74,PinMuxPub!$C$2:$Q$180,MATCH(M$4,PinMuxPub!$C$2:$Q$2,0),FALSE)),"",VLOOKUP($F74,PinMuxPub!$C$2:$Q$180,MATCH(M$4,PinMuxPub!$C$2:$Q$2,0),FALSE))</f>
        <v/>
      </c>
      <c r="N74" s="36" t="str">
        <f>IF(ISERROR(VLOOKUP($F74,PinMuxPub!$C$2:$Q$180,MATCH(N$4,PinMuxPub!$C$2:$Q$2,0),FALSE)),"",VLOOKUP($F74,PinMuxPub!$C$2:$Q$180,MATCH(N$4,PinMuxPub!$C$2:$Q$2,0),FALSE))</f>
        <v/>
      </c>
      <c r="O74" s="36" t="str">
        <f>IF(ISERROR(VLOOKUP($F74,PinMuxPub!$C$2:$Q$180,MATCH(O$4,PinMuxPub!$C$2:$Q$2,0),FALSE)),"",VLOOKUP($F74,PinMuxPub!$C$2:$Q$180,MATCH(O$4,PinMuxPub!$C$2:$Q$2,0),FALSE))</f>
        <v/>
      </c>
      <c r="P74" s="36" t="str">
        <f>IF(ISERROR(VLOOKUP($F74,PinMuxPub!$C$2:$Q$180,MATCH(P$4,PinMuxPub!$C$2:$Q$2,0),FALSE)),"",VLOOKUP($F74,PinMuxPub!$C$2:$Q$180,MATCH(P$4,PinMuxPub!$C$2:$Q$2,0),FALSE))</f>
        <v/>
      </c>
      <c r="Q74" s="36" t="str">
        <f>IF(ISERROR(VLOOKUP($F74,PinMuxPub!$C$2:$Q$180,MATCH(Q$4,PinMuxPub!$C$2:$Q$2,0),FALSE)),"",VLOOKUP($F74,PinMuxPub!$C$2:$Q$180,MATCH(Q$4,PinMuxPub!$C$2:$Q$2,0),FALSE))</f>
        <v/>
      </c>
      <c r="R74" s="36" t="str">
        <f>IF(ISERROR(VLOOKUP($F74,PinMuxPub!$C$2:$Q$180,MATCH(R$4,PinMuxPub!$C$2:$Q$2,0),FALSE)),"",VLOOKUP($F74,PinMuxPub!$C$2:$Q$180,MATCH(R$4,PinMuxPub!$C$2:$Q$2,0),FALSE))</f>
        <v/>
      </c>
      <c r="S74" s="36" t="str">
        <f>IF(ISERROR(VLOOKUP($F74,PinMuxPub!$C$2:$Q$180,MATCH(S$4,PinMuxPub!$C$2:$Q$2,0),FALSE)),"",VLOOKUP($F74,PinMuxPub!$C$2:$Q$180,MATCH(S$4,PinMuxPub!$C$2:$Q$2,0),FALSE))</f>
        <v/>
      </c>
      <c r="T74" s="36" t="str">
        <f>IF(ISERROR(VLOOKUP($F74,PinMuxPub!$C$2:$Q$180,MATCH(T$4,PinMuxPub!$C$2:$Q$2,0),FALSE)),"",VLOOKUP($F74,PinMuxPub!$C$2:$Q$180,MATCH(T$4,PinMuxPub!$C$2:$Q$2,0),FALSE))</f>
        <v/>
      </c>
      <c r="U74" s="154" t="str">
        <f>IF(ISERROR(VLOOKUP(F74,PinMuxPub!$C$3:$C$180,1,FALSE)),"No","Yes")</f>
        <v>No</v>
      </c>
      <c r="V74" s="155" t="str">
        <f t="shared" si="15"/>
        <v>No</v>
      </c>
    </row>
    <row r="75" spans="1:22">
      <c r="A75" s="92">
        <v>70</v>
      </c>
      <c r="B75" s="1">
        <f t="shared" ref="B75:B138" si="16">MOD(A75,$F$2)</f>
        <v>2</v>
      </c>
      <c r="C75" s="1">
        <f t="shared" ref="C75:C138" si="17">FLOOR(A75/$G$2,1)</f>
        <v>4</v>
      </c>
      <c r="D75" s="1" t="str">
        <f t="shared" si="11"/>
        <v>C</v>
      </c>
      <c r="E75" s="1">
        <f t="shared" si="12"/>
        <v>5</v>
      </c>
      <c r="F75" s="126" t="str">
        <f>VLOOKUP(D75,BallMap!$A$1:$X$39,MATCH(E75,BallMap!$A$1:$R$1,0),FALSE)</f>
        <v>GPIO_EMC_B1_12</v>
      </c>
      <c r="G75" s="127">
        <f t="shared" si="13"/>
        <v>71</v>
      </c>
      <c r="H75" s="2" t="str">
        <f t="shared" si="14"/>
        <v>C5</v>
      </c>
      <c r="I75" s="36" t="str">
        <f>IF(ISERROR(VLOOKUP($F75,PinMuxPub!$C$2:$Q$180,MATCH(I$4,PinMuxPub!$C$2:$Q$2,0),FALSE)),"",VLOOKUP($F75,PinMuxPub!$C$2:$Q$180,MATCH(I$4,PinMuxPub!$C$2:$Q$2,0),FALSE))</f>
        <v/>
      </c>
      <c r="J75" s="36" t="str">
        <f>IF(ISERROR(VLOOKUP($F75,PinMuxPub!$C$2:$Q$180,MATCH(J$4,PinMuxPub!$C$2:$Q$2,0),FALSE)),"",VLOOKUP($F75,PinMuxPub!$C$2:$Q$180,MATCH(J$4,PinMuxPub!$C$2:$Q$2,0),FALSE))</f>
        <v/>
      </c>
      <c r="K75" s="36" t="str">
        <f>IF(ISERROR(VLOOKUP($F75,PinMuxPub!$C$2:$Q$180,MATCH(K$4,PinMuxPub!$C$2:$Q$2,0),FALSE)),"",VLOOKUP($F75,PinMuxPub!$C$2:$Q$180,MATCH(K$4,PinMuxPub!$C$2:$Q$2,0),FALSE))</f>
        <v/>
      </c>
      <c r="L75" s="36" t="str">
        <f>IF(ISERROR(VLOOKUP($F75,PinMuxPub!$C$2:$Q$180,MATCH(L$4,PinMuxPub!$C$2:$Q$2,0),FALSE)),"",VLOOKUP($F75,PinMuxPub!$C$2:$Q$180,MATCH(L$4,PinMuxPub!$C$2:$Q$2,0),FALSE))</f>
        <v/>
      </c>
      <c r="M75" s="36" t="str">
        <f>IF(ISERROR(VLOOKUP($F75,PinMuxPub!$C$2:$Q$180,MATCH(M$4,PinMuxPub!$C$2:$Q$2,0),FALSE)),"",VLOOKUP($F75,PinMuxPub!$C$2:$Q$180,MATCH(M$4,PinMuxPub!$C$2:$Q$2,0),FALSE))</f>
        <v/>
      </c>
      <c r="N75" s="36" t="str">
        <f>IF(ISERROR(VLOOKUP($F75,PinMuxPub!$C$2:$Q$180,MATCH(N$4,PinMuxPub!$C$2:$Q$2,0),FALSE)),"",VLOOKUP($F75,PinMuxPub!$C$2:$Q$180,MATCH(N$4,PinMuxPub!$C$2:$Q$2,0),FALSE))</f>
        <v/>
      </c>
      <c r="O75" s="36" t="str">
        <f>IF(ISERROR(VLOOKUP($F75,PinMuxPub!$C$2:$Q$180,MATCH(O$4,PinMuxPub!$C$2:$Q$2,0),FALSE)),"",VLOOKUP($F75,PinMuxPub!$C$2:$Q$180,MATCH(O$4,PinMuxPub!$C$2:$Q$2,0),FALSE))</f>
        <v/>
      </c>
      <c r="P75" s="36" t="str">
        <f>IF(ISERROR(VLOOKUP($F75,PinMuxPub!$C$2:$Q$180,MATCH(P$4,PinMuxPub!$C$2:$Q$2,0),FALSE)),"",VLOOKUP($F75,PinMuxPub!$C$2:$Q$180,MATCH(P$4,PinMuxPub!$C$2:$Q$2,0),FALSE))</f>
        <v/>
      </c>
      <c r="Q75" s="36" t="str">
        <f>IF(ISERROR(VLOOKUP($F75,PinMuxPub!$C$2:$Q$180,MATCH(Q$4,PinMuxPub!$C$2:$Q$2,0),FALSE)),"",VLOOKUP($F75,PinMuxPub!$C$2:$Q$180,MATCH(Q$4,PinMuxPub!$C$2:$Q$2,0),FALSE))</f>
        <v/>
      </c>
      <c r="R75" s="36" t="str">
        <f>IF(ISERROR(VLOOKUP($F75,PinMuxPub!$C$2:$Q$180,MATCH(R$4,PinMuxPub!$C$2:$Q$2,0),FALSE)),"",VLOOKUP($F75,PinMuxPub!$C$2:$Q$180,MATCH(R$4,PinMuxPub!$C$2:$Q$2,0),FALSE))</f>
        <v/>
      </c>
      <c r="S75" s="36" t="str">
        <f>IF(ISERROR(VLOOKUP($F75,PinMuxPub!$C$2:$Q$180,MATCH(S$4,PinMuxPub!$C$2:$Q$2,0),FALSE)),"",VLOOKUP($F75,PinMuxPub!$C$2:$Q$180,MATCH(S$4,PinMuxPub!$C$2:$Q$2,0),FALSE))</f>
        <v/>
      </c>
      <c r="T75" s="36" t="str">
        <f>IF(ISERROR(VLOOKUP($F75,PinMuxPub!$C$2:$Q$180,MATCH(T$4,PinMuxPub!$C$2:$Q$2,0),FALSE)),"",VLOOKUP($F75,PinMuxPub!$C$2:$Q$180,MATCH(T$4,PinMuxPub!$C$2:$Q$2,0),FALSE))</f>
        <v/>
      </c>
      <c r="U75" s="154" t="str">
        <f>IF(ISERROR(VLOOKUP(F75,PinMuxPub!$C$3:$C$180,1,FALSE)),"No","Yes")</f>
        <v>No</v>
      </c>
      <c r="V75" s="155" t="str">
        <f t="shared" si="15"/>
        <v>No</v>
      </c>
    </row>
    <row r="76" spans="1:22">
      <c r="A76" s="92">
        <v>71</v>
      </c>
      <c r="B76" s="1">
        <f t="shared" si="16"/>
        <v>3</v>
      </c>
      <c r="C76" s="1">
        <f t="shared" si="17"/>
        <v>4</v>
      </c>
      <c r="D76" s="1" t="str">
        <f t="shared" ref="D76:D139" si="18">IF(MOD(A76,$F$2)=0,"A",IF(MOD(A76,$F$2)=1,"B",IF(MOD(A76,$F$2)=2,"C",IF(MOD(A76,$F$2)=3,"D",IF(MOD(A76,$F$2)=4,"E",IF(MOD(A76,$F$2)=5,"F",IF(MOD(A76,$F$2)=6,"G",IF(MOD(A76,$F$2)=7,"H",IF(MOD(A76,$F$2)=8,"J",IF(MOD(A76,$F$2)=9,"K",IF(MOD(A76,$F$2)=10,"L",IF(MOD(A76,$F$2)=11,"M",IF(MOD(A76,$F$2)=12,"N",IF(MOD(A76,$F$2)=13,"P",IF(MOD(A76,$F$2)=14,"R",IF(MOD(A76,$F$2)=15,"T",IF(MOD(A76,$F$2)=16,"U",IF(MOD(A76,$F$2)=17,"W",))))))))))))))))))</f>
        <v>D</v>
      </c>
      <c r="E76" s="1">
        <f t="shared" ref="E76:E139" si="19">C76+1</f>
        <v>5</v>
      </c>
      <c r="F76" s="126" t="str">
        <f>VLOOKUP(D76,BallMap!$A$1:$X$39,MATCH(E76,BallMap!$A$1:$R$1,0),FALSE)</f>
        <v>GPIO_EMC_B1_13</v>
      </c>
      <c r="G76" s="127">
        <f t="shared" si="13"/>
        <v>72</v>
      </c>
      <c r="H76" s="2" t="str">
        <f t="shared" si="14"/>
        <v>D5</v>
      </c>
      <c r="I76" s="36" t="str">
        <f>IF(ISERROR(VLOOKUP($F76,PinMuxPub!$C$2:$Q$180,MATCH(I$4,PinMuxPub!$C$2:$Q$2,0),FALSE)),"",VLOOKUP($F76,PinMuxPub!$C$2:$Q$180,MATCH(I$4,PinMuxPub!$C$2:$Q$2,0),FALSE))</f>
        <v/>
      </c>
      <c r="J76" s="36" t="str">
        <f>IF(ISERROR(VLOOKUP($F76,PinMuxPub!$C$2:$Q$180,MATCH(J$4,PinMuxPub!$C$2:$Q$2,0),FALSE)),"",VLOOKUP($F76,PinMuxPub!$C$2:$Q$180,MATCH(J$4,PinMuxPub!$C$2:$Q$2,0),FALSE))</f>
        <v/>
      </c>
      <c r="K76" s="36" t="str">
        <f>IF(ISERROR(VLOOKUP($F76,PinMuxPub!$C$2:$Q$180,MATCH(K$4,PinMuxPub!$C$2:$Q$2,0),FALSE)),"",VLOOKUP($F76,PinMuxPub!$C$2:$Q$180,MATCH(K$4,PinMuxPub!$C$2:$Q$2,0),FALSE))</f>
        <v/>
      </c>
      <c r="L76" s="36" t="str">
        <f>IF(ISERROR(VLOOKUP($F76,PinMuxPub!$C$2:$Q$180,MATCH(L$4,PinMuxPub!$C$2:$Q$2,0),FALSE)),"",VLOOKUP($F76,PinMuxPub!$C$2:$Q$180,MATCH(L$4,PinMuxPub!$C$2:$Q$2,0),FALSE))</f>
        <v/>
      </c>
      <c r="M76" s="36" t="str">
        <f>IF(ISERROR(VLOOKUP($F76,PinMuxPub!$C$2:$Q$180,MATCH(M$4,PinMuxPub!$C$2:$Q$2,0),FALSE)),"",VLOOKUP($F76,PinMuxPub!$C$2:$Q$180,MATCH(M$4,PinMuxPub!$C$2:$Q$2,0),FALSE))</f>
        <v/>
      </c>
      <c r="N76" s="36" t="str">
        <f>IF(ISERROR(VLOOKUP($F76,PinMuxPub!$C$2:$Q$180,MATCH(N$4,PinMuxPub!$C$2:$Q$2,0),FALSE)),"",VLOOKUP($F76,PinMuxPub!$C$2:$Q$180,MATCH(N$4,PinMuxPub!$C$2:$Q$2,0),FALSE))</f>
        <v/>
      </c>
      <c r="O76" s="36" t="str">
        <f>IF(ISERROR(VLOOKUP($F76,PinMuxPub!$C$2:$Q$180,MATCH(O$4,PinMuxPub!$C$2:$Q$2,0),FALSE)),"",VLOOKUP($F76,PinMuxPub!$C$2:$Q$180,MATCH(O$4,PinMuxPub!$C$2:$Q$2,0),FALSE))</f>
        <v/>
      </c>
      <c r="P76" s="36" t="str">
        <f>IF(ISERROR(VLOOKUP($F76,PinMuxPub!$C$2:$Q$180,MATCH(P$4,PinMuxPub!$C$2:$Q$2,0),FALSE)),"",VLOOKUP($F76,PinMuxPub!$C$2:$Q$180,MATCH(P$4,PinMuxPub!$C$2:$Q$2,0),FALSE))</f>
        <v/>
      </c>
      <c r="Q76" s="36" t="str">
        <f>IF(ISERROR(VLOOKUP($F76,PinMuxPub!$C$2:$Q$180,MATCH(Q$4,PinMuxPub!$C$2:$Q$2,0),FALSE)),"",VLOOKUP($F76,PinMuxPub!$C$2:$Q$180,MATCH(Q$4,PinMuxPub!$C$2:$Q$2,0),FALSE))</f>
        <v/>
      </c>
      <c r="R76" s="36" t="str">
        <f>IF(ISERROR(VLOOKUP($F76,PinMuxPub!$C$2:$Q$180,MATCH(R$4,PinMuxPub!$C$2:$Q$2,0),FALSE)),"",VLOOKUP($F76,PinMuxPub!$C$2:$Q$180,MATCH(R$4,PinMuxPub!$C$2:$Q$2,0),FALSE))</f>
        <v/>
      </c>
      <c r="S76" s="36" t="str">
        <f>IF(ISERROR(VLOOKUP($F76,PinMuxPub!$C$2:$Q$180,MATCH(S$4,PinMuxPub!$C$2:$Q$2,0),FALSE)),"",VLOOKUP($F76,PinMuxPub!$C$2:$Q$180,MATCH(S$4,PinMuxPub!$C$2:$Q$2,0),FALSE))</f>
        <v/>
      </c>
      <c r="T76" s="36" t="str">
        <f>IF(ISERROR(VLOOKUP($F76,PinMuxPub!$C$2:$Q$180,MATCH(T$4,PinMuxPub!$C$2:$Q$2,0),FALSE)),"",VLOOKUP($F76,PinMuxPub!$C$2:$Q$180,MATCH(T$4,PinMuxPub!$C$2:$Q$2,0),FALSE))</f>
        <v/>
      </c>
      <c r="U76" s="154" t="str">
        <f>IF(ISERROR(VLOOKUP(F76,PinMuxPub!$C$3:$C$180,1,FALSE)),"No","Yes")</f>
        <v>No</v>
      </c>
      <c r="V76" s="155" t="str">
        <f t="shared" si="15"/>
        <v>No</v>
      </c>
    </row>
    <row r="77" spans="1:22">
      <c r="A77" s="92">
        <v>72</v>
      </c>
      <c r="B77" s="1">
        <f t="shared" si="16"/>
        <v>4</v>
      </c>
      <c r="C77" s="1">
        <f t="shared" si="17"/>
        <v>4</v>
      </c>
      <c r="D77" s="1" t="str">
        <f t="shared" si="18"/>
        <v>E</v>
      </c>
      <c r="E77" s="1">
        <f t="shared" si="19"/>
        <v>5</v>
      </c>
      <c r="F77" s="126" t="str">
        <f>VLOOKUP(D77,BallMap!$A$1:$X$39,MATCH(E77,BallMap!$A$1:$R$1,0),FALSE)</f>
        <v>GPIO_EMC_B1_28</v>
      </c>
      <c r="G77" s="127">
        <f t="shared" ref="G77:G140" si="20">A77+1</f>
        <v>73</v>
      </c>
      <c r="H77" s="2" t="str">
        <f t="shared" ref="H77:H140" si="21">D77&amp;E77</f>
        <v>E5</v>
      </c>
      <c r="I77" s="36" t="str">
        <f>IF(ISERROR(VLOOKUP($F77,PinMuxPub!$C$2:$Q$180,MATCH(I$4,PinMuxPub!$C$2:$Q$2,0),FALSE)),"",VLOOKUP($F77,PinMuxPub!$C$2:$Q$180,MATCH(I$4,PinMuxPub!$C$2:$Q$2,0),FALSE))</f>
        <v/>
      </c>
      <c r="J77" s="36" t="str">
        <f>IF(ISERROR(VLOOKUP($F77,PinMuxPub!$C$2:$Q$180,MATCH(J$4,PinMuxPub!$C$2:$Q$2,0),FALSE)),"",VLOOKUP($F77,PinMuxPub!$C$2:$Q$180,MATCH(J$4,PinMuxPub!$C$2:$Q$2,0),FALSE))</f>
        <v/>
      </c>
      <c r="K77" s="36" t="str">
        <f>IF(ISERROR(VLOOKUP($F77,PinMuxPub!$C$2:$Q$180,MATCH(K$4,PinMuxPub!$C$2:$Q$2,0),FALSE)),"",VLOOKUP($F77,PinMuxPub!$C$2:$Q$180,MATCH(K$4,PinMuxPub!$C$2:$Q$2,0),FALSE))</f>
        <v/>
      </c>
      <c r="L77" s="36" t="str">
        <f>IF(ISERROR(VLOOKUP($F77,PinMuxPub!$C$2:$Q$180,MATCH(L$4,PinMuxPub!$C$2:$Q$2,0),FALSE)),"",VLOOKUP($F77,PinMuxPub!$C$2:$Q$180,MATCH(L$4,PinMuxPub!$C$2:$Q$2,0),FALSE))</f>
        <v/>
      </c>
      <c r="M77" s="36" t="str">
        <f>IF(ISERROR(VLOOKUP($F77,PinMuxPub!$C$2:$Q$180,MATCH(M$4,PinMuxPub!$C$2:$Q$2,0),FALSE)),"",VLOOKUP($F77,PinMuxPub!$C$2:$Q$180,MATCH(M$4,PinMuxPub!$C$2:$Q$2,0),FALSE))</f>
        <v/>
      </c>
      <c r="N77" s="36" t="str">
        <f>IF(ISERROR(VLOOKUP($F77,PinMuxPub!$C$2:$Q$180,MATCH(N$4,PinMuxPub!$C$2:$Q$2,0),FALSE)),"",VLOOKUP($F77,PinMuxPub!$C$2:$Q$180,MATCH(N$4,PinMuxPub!$C$2:$Q$2,0),FALSE))</f>
        <v/>
      </c>
      <c r="O77" s="36" t="str">
        <f>IF(ISERROR(VLOOKUP($F77,PinMuxPub!$C$2:$Q$180,MATCH(O$4,PinMuxPub!$C$2:$Q$2,0),FALSE)),"",VLOOKUP($F77,PinMuxPub!$C$2:$Q$180,MATCH(O$4,PinMuxPub!$C$2:$Q$2,0),FALSE))</f>
        <v/>
      </c>
      <c r="P77" s="36" t="str">
        <f>IF(ISERROR(VLOOKUP($F77,PinMuxPub!$C$2:$Q$180,MATCH(P$4,PinMuxPub!$C$2:$Q$2,0),FALSE)),"",VLOOKUP($F77,PinMuxPub!$C$2:$Q$180,MATCH(P$4,PinMuxPub!$C$2:$Q$2,0),FALSE))</f>
        <v/>
      </c>
      <c r="Q77" s="36" t="str">
        <f>IF(ISERROR(VLOOKUP($F77,PinMuxPub!$C$2:$Q$180,MATCH(Q$4,PinMuxPub!$C$2:$Q$2,0),FALSE)),"",VLOOKUP($F77,PinMuxPub!$C$2:$Q$180,MATCH(Q$4,PinMuxPub!$C$2:$Q$2,0),FALSE))</f>
        <v/>
      </c>
      <c r="R77" s="36" t="str">
        <f>IF(ISERROR(VLOOKUP($F77,PinMuxPub!$C$2:$Q$180,MATCH(R$4,PinMuxPub!$C$2:$Q$2,0),FALSE)),"",VLOOKUP($F77,PinMuxPub!$C$2:$Q$180,MATCH(R$4,PinMuxPub!$C$2:$Q$2,0),FALSE))</f>
        <v/>
      </c>
      <c r="S77" s="36" t="str">
        <f>IF(ISERROR(VLOOKUP($F77,PinMuxPub!$C$2:$Q$180,MATCH(S$4,PinMuxPub!$C$2:$Q$2,0),FALSE)),"",VLOOKUP($F77,PinMuxPub!$C$2:$Q$180,MATCH(S$4,PinMuxPub!$C$2:$Q$2,0),FALSE))</f>
        <v/>
      </c>
      <c r="T77" s="36" t="str">
        <f>IF(ISERROR(VLOOKUP($F77,PinMuxPub!$C$2:$Q$180,MATCH(T$4,PinMuxPub!$C$2:$Q$2,0),FALSE)),"",VLOOKUP($F77,PinMuxPub!$C$2:$Q$180,MATCH(T$4,PinMuxPub!$C$2:$Q$2,0),FALSE))</f>
        <v/>
      </c>
      <c r="U77" s="154" t="str">
        <f>IF(ISERROR(VLOOKUP(F77,PinMuxPub!$C$3:$C$180,1,FALSE)),"No","Yes")</f>
        <v>No</v>
      </c>
      <c r="V77" s="155" t="str">
        <f t="shared" si="15"/>
        <v>No</v>
      </c>
    </row>
    <row r="78" spans="1:22">
      <c r="A78" s="92">
        <v>73</v>
      </c>
      <c r="B78" s="1">
        <f t="shared" si="16"/>
        <v>5</v>
      </c>
      <c r="C78" s="1">
        <f t="shared" si="17"/>
        <v>4</v>
      </c>
      <c r="D78" s="1" t="str">
        <f t="shared" si="18"/>
        <v>F</v>
      </c>
      <c r="E78" s="1">
        <f t="shared" si="19"/>
        <v>5</v>
      </c>
      <c r="F78" s="126" t="str">
        <f>VLOOKUP(D78,BallMap!$A$1:$X$39,MATCH(E78,BallMap!$A$1:$R$1,0),FALSE)</f>
        <v>GPIO_EMC_B1_08</v>
      </c>
      <c r="G78" s="127">
        <f t="shared" si="20"/>
        <v>74</v>
      </c>
      <c r="H78" s="2" t="str">
        <f t="shared" si="21"/>
        <v>F5</v>
      </c>
      <c r="I78" s="36" t="str">
        <f>IF(ISERROR(VLOOKUP($F78,PinMuxPub!$C$2:$Q$180,MATCH(I$4,PinMuxPub!$C$2:$Q$2,0),FALSE)),"",VLOOKUP($F78,PinMuxPub!$C$2:$Q$180,MATCH(I$4,PinMuxPub!$C$2:$Q$2,0),FALSE))</f>
        <v/>
      </c>
      <c r="J78" s="36" t="str">
        <f>IF(ISERROR(VLOOKUP($F78,PinMuxPub!$C$2:$Q$180,MATCH(J$4,PinMuxPub!$C$2:$Q$2,0),FALSE)),"",VLOOKUP($F78,PinMuxPub!$C$2:$Q$180,MATCH(J$4,PinMuxPub!$C$2:$Q$2,0),FALSE))</f>
        <v/>
      </c>
      <c r="K78" s="36" t="str">
        <f>IF(ISERROR(VLOOKUP($F78,PinMuxPub!$C$2:$Q$180,MATCH(K$4,PinMuxPub!$C$2:$Q$2,0),FALSE)),"",VLOOKUP($F78,PinMuxPub!$C$2:$Q$180,MATCH(K$4,PinMuxPub!$C$2:$Q$2,0),FALSE))</f>
        <v/>
      </c>
      <c r="L78" s="36" t="str">
        <f>IF(ISERROR(VLOOKUP($F78,PinMuxPub!$C$2:$Q$180,MATCH(L$4,PinMuxPub!$C$2:$Q$2,0),FALSE)),"",VLOOKUP($F78,PinMuxPub!$C$2:$Q$180,MATCH(L$4,PinMuxPub!$C$2:$Q$2,0),FALSE))</f>
        <v/>
      </c>
      <c r="M78" s="36" t="str">
        <f>IF(ISERROR(VLOOKUP($F78,PinMuxPub!$C$2:$Q$180,MATCH(M$4,PinMuxPub!$C$2:$Q$2,0),FALSE)),"",VLOOKUP($F78,PinMuxPub!$C$2:$Q$180,MATCH(M$4,PinMuxPub!$C$2:$Q$2,0),FALSE))</f>
        <v/>
      </c>
      <c r="N78" s="36" t="str">
        <f>IF(ISERROR(VLOOKUP($F78,PinMuxPub!$C$2:$Q$180,MATCH(N$4,PinMuxPub!$C$2:$Q$2,0),FALSE)),"",VLOOKUP($F78,PinMuxPub!$C$2:$Q$180,MATCH(N$4,PinMuxPub!$C$2:$Q$2,0),FALSE))</f>
        <v/>
      </c>
      <c r="O78" s="36" t="str">
        <f>IF(ISERROR(VLOOKUP($F78,PinMuxPub!$C$2:$Q$180,MATCH(O$4,PinMuxPub!$C$2:$Q$2,0),FALSE)),"",VLOOKUP($F78,PinMuxPub!$C$2:$Q$180,MATCH(O$4,PinMuxPub!$C$2:$Q$2,0),FALSE))</f>
        <v/>
      </c>
      <c r="P78" s="36" t="str">
        <f>IF(ISERROR(VLOOKUP($F78,PinMuxPub!$C$2:$Q$180,MATCH(P$4,PinMuxPub!$C$2:$Q$2,0),FALSE)),"",VLOOKUP($F78,PinMuxPub!$C$2:$Q$180,MATCH(P$4,PinMuxPub!$C$2:$Q$2,0),FALSE))</f>
        <v/>
      </c>
      <c r="Q78" s="36" t="str">
        <f>IF(ISERROR(VLOOKUP($F78,PinMuxPub!$C$2:$Q$180,MATCH(Q$4,PinMuxPub!$C$2:$Q$2,0),FALSE)),"",VLOOKUP($F78,PinMuxPub!$C$2:$Q$180,MATCH(Q$4,PinMuxPub!$C$2:$Q$2,0),FALSE))</f>
        <v/>
      </c>
      <c r="R78" s="36" t="str">
        <f>IF(ISERROR(VLOOKUP($F78,PinMuxPub!$C$2:$Q$180,MATCH(R$4,PinMuxPub!$C$2:$Q$2,0),FALSE)),"",VLOOKUP($F78,PinMuxPub!$C$2:$Q$180,MATCH(R$4,PinMuxPub!$C$2:$Q$2,0),FALSE))</f>
        <v/>
      </c>
      <c r="S78" s="36" t="str">
        <f>IF(ISERROR(VLOOKUP($F78,PinMuxPub!$C$2:$Q$180,MATCH(S$4,PinMuxPub!$C$2:$Q$2,0),FALSE)),"",VLOOKUP($F78,PinMuxPub!$C$2:$Q$180,MATCH(S$4,PinMuxPub!$C$2:$Q$2,0),FALSE))</f>
        <v/>
      </c>
      <c r="T78" s="36" t="str">
        <f>IF(ISERROR(VLOOKUP($F78,PinMuxPub!$C$2:$Q$180,MATCH(T$4,PinMuxPub!$C$2:$Q$2,0),FALSE)),"",VLOOKUP($F78,PinMuxPub!$C$2:$Q$180,MATCH(T$4,PinMuxPub!$C$2:$Q$2,0),FALSE))</f>
        <v/>
      </c>
      <c r="U78" s="154" t="str">
        <f>IF(ISERROR(VLOOKUP(F78,PinMuxPub!$C$3:$C$180,1,FALSE)),"No","Yes")</f>
        <v>No</v>
      </c>
      <c r="V78" s="155" t="str">
        <f t="shared" si="15"/>
        <v>No</v>
      </c>
    </row>
    <row r="79" spans="1:22">
      <c r="A79" s="92">
        <v>74</v>
      </c>
      <c r="B79" s="1">
        <f t="shared" si="16"/>
        <v>6</v>
      </c>
      <c r="C79" s="1">
        <f t="shared" si="17"/>
        <v>4</v>
      </c>
      <c r="D79" s="1" t="str">
        <f t="shared" si="18"/>
        <v>G</v>
      </c>
      <c r="E79" s="1">
        <f t="shared" si="19"/>
        <v>5</v>
      </c>
      <c r="F79" s="126" t="str">
        <f>VLOOKUP(D79,BallMap!$A$1:$X$39,MATCH(E79,BallMap!$A$1:$R$1,0),FALSE)</f>
        <v>GPIO_EMC_B1_27</v>
      </c>
      <c r="G79" s="127">
        <f t="shared" si="20"/>
        <v>75</v>
      </c>
      <c r="H79" s="2" t="str">
        <f t="shared" si="21"/>
        <v>G5</v>
      </c>
      <c r="I79" s="36" t="str">
        <f>IF(ISERROR(VLOOKUP($F79,PinMuxPub!$C$2:$Q$180,MATCH(I$4,PinMuxPub!$C$2:$Q$2,0),FALSE)),"",VLOOKUP($F79,PinMuxPub!$C$2:$Q$180,MATCH(I$4,PinMuxPub!$C$2:$Q$2,0),FALSE))</f>
        <v/>
      </c>
      <c r="J79" s="36" t="str">
        <f>IF(ISERROR(VLOOKUP($F79,PinMuxPub!$C$2:$Q$180,MATCH(J$4,PinMuxPub!$C$2:$Q$2,0),FALSE)),"",VLOOKUP($F79,PinMuxPub!$C$2:$Q$180,MATCH(J$4,PinMuxPub!$C$2:$Q$2,0),FALSE))</f>
        <v/>
      </c>
      <c r="K79" s="36" t="str">
        <f>IF(ISERROR(VLOOKUP($F79,PinMuxPub!$C$2:$Q$180,MATCH(K$4,PinMuxPub!$C$2:$Q$2,0),FALSE)),"",VLOOKUP($F79,PinMuxPub!$C$2:$Q$180,MATCH(K$4,PinMuxPub!$C$2:$Q$2,0),FALSE))</f>
        <v/>
      </c>
      <c r="L79" s="36" t="str">
        <f>IF(ISERROR(VLOOKUP($F79,PinMuxPub!$C$2:$Q$180,MATCH(L$4,PinMuxPub!$C$2:$Q$2,0),FALSE)),"",VLOOKUP($F79,PinMuxPub!$C$2:$Q$180,MATCH(L$4,PinMuxPub!$C$2:$Q$2,0),FALSE))</f>
        <v/>
      </c>
      <c r="M79" s="36" t="str">
        <f>IF(ISERROR(VLOOKUP($F79,PinMuxPub!$C$2:$Q$180,MATCH(M$4,PinMuxPub!$C$2:$Q$2,0),FALSE)),"",VLOOKUP($F79,PinMuxPub!$C$2:$Q$180,MATCH(M$4,PinMuxPub!$C$2:$Q$2,0),FALSE))</f>
        <v/>
      </c>
      <c r="N79" s="36" t="str">
        <f>IF(ISERROR(VLOOKUP($F79,PinMuxPub!$C$2:$Q$180,MATCH(N$4,PinMuxPub!$C$2:$Q$2,0),FALSE)),"",VLOOKUP($F79,PinMuxPub!$C$2:$Q$180,MATCH(N$4,PinMuxPub!$C$2:$Q$2,0),FALSE))</f>
        <v/>
      </c>
      <c r="O79" s="36" t="str">
        <f>IF(ISERROR(VLOOKUP($F79,PinMuxPub!$C$2:$Q$180,MATCH(O$4,PinMuxPub!$C$2:$Q$2,0),FALSE)),"",VLOOKUP($F79,PinMuxPub!$C$2:$Q$180,MATCH(O$4,PinMuxPub!$C$2:$Q$2,0),FALSE))</f>
        <v/>
      </c>
      <c r="P79" s="36" t="str">
        <f>IF(ISERROR(VLOOKUP($F79,PinMuxPub!$C$2:$Q$180,MATCH(P$4,PinMuxPub!$C$2:$Q$2,0),FALSE)),"",VLOOKUP($F79,PinMuxPub!$C$2:$Q$180,MATCH(P$4,PinMuxPub!$C$2:$Q$2,0),FALSE))</f>
        <v/>
      </c>
      <c r="Q79" s="36" t="str">
        <f>IF(ISERROR(VLOOKUP($F79,PinMuxPub!$C$2:$Q$180,MATCH(Q$4,PinMuxPub!$C$2:$Q$2,0),FALSE)),"",VLOOKUP($F79,PinMuxPub!$C$2:$Q$180,MATCH(Q$4,PinMuxPub!$C$2:$Q$2,0),FALSE))</f>
        <v/>
      </c>
      <c r="R79" s="36" t="str">
        <f>IF(ISERROR(VLOOKUP($F79,PinMuxPub!$C$2:$Q$180,MATCH(R$4,PinMuxPub!$C$2:$Q$2,0),FALSE)),"",VLOOKUP($F79,PinMuxPub!$C$2:$Q$180,MATCH(R$4,PinMuxPub!$C$2:$Q$2,0),FALSE))</f>
        <v/>
      </c>
      <c r="S79" s="36" t="str">
        <f>IF(ISERROR(VLOOKUP($F79,PinMuxPub!$C$2:$Q$180,MATCH(S$4,PinMuxPub!$C$2:$Q$2,0),FALSE)),"",VLOOKUP($F79,PinMuxPub!$C$2:$Q$180,MATCH(S$4,PinMuxPub!$C$2:$Q$2,0),FALSE))</f>
        <v/>
      </c>
      <c r="T79" s="36" t="str">
        <f>IF(ISERROR(VLOOKUP($F79,PinMuxPub!$C$2:$Q$180,MATCH(T$4,PinMuxPub!$C$2:$Q$2,0),FALSE)),"",VLOOKUP($F79,PinMuxPub!$C$2:$Q$180,MATCH(T$4,PinMuxPub!$C$2:$Q$2,0),FALSE))</f>
        <v/>
      </c>
      <c r="U79" s="154" t="str">
        <f>IF(ISERROR(VLOOKUP(F79,PinMuxPub!$C$3:$C$180,1,FALSE)),"No","Yes")</f>
        <v>No</v>
      </c>
      <c r="V79" s="155" t="str">
        <f t="shared" si="15"/>
        <v>No</v>
      </c>
    </row>
    <row r="80" spans="1:22">
      <c r="A80" s="92">
        <v>75</v>
      </c>
      <c r="B80" s="1">
        <f t="shared" si="16"/>
        <v>7</v>
      </c>
      <c r="C80" s="1">
        <f t="shared" si="17"/>
        <v>4</v>
      </c>
      <c r="D80" s="1" t="str">
        <f t="shared" si="18"/>
        <v>H</v>
      </c>
      <c r="E80" s="1">
        <f t="shared" si="19"/>
        <v>5</v>
      </c>
      <c r="F80" s="126" t="str">
        <f>VLOOKUP(D80,BallMap!$A$1:$X$39,MATCH(E80,BallMap!$A$1:$R$1,0),FALSE)</f>
        <v>GPIO_EMC_B1_04</v>
      </c>
      <c r="G80" s="127">
        <f t="shared" si="20"/>
        <v>76</v>
      </c>
      <c r="H80" s="2" t="str">
        <f t="shared" si="21"/>
        <v>H5</v>
      </c>
      <c r="I80" s="36" t="str">
        <f>IF(ISERROR(VLOOKUP($F80,PinMuxPub!$C$2:$Q$180,MATCH(I$4,PinMuxPub!$C$2:$Q$2,0),FALSE)),"",VLOOKUP($F80,PinMuxPub!$C$2:$Q$180,MATCH(I$4,PinMuxPub!$C$2:$Q$2,0),FALSE))</f>
        <v/>
      </c>
      <c r="J80" s="36" t="str">
        <f>IF(ISERROR(VLOOKUP($F80,PinMuxPub!$C$2:$Q$180,MATCH(J$4,PinMuxPub!$C$2:$Q$2,0),FALSE)),"",VLOOKUP($F80,PinMuxPub!$C$2:$Q$180,MATCH(J$4,PinMuxPub!$C$2:$Q$2,0),FALSE))</f>
        <v/>
      </c>
      <c r="K80" s="36" t="str">
        <f>IF(ISERROR(VLOOKUP($F80,PinMuxPub!$C$2:$Q$180,MATCH(K$4,PinMuxPub!$C$2:$Q$2,0),FALSE)),"",VLOOKUP($F80,PinMuxPub!$C$2:$Q$180,MATCH(K$4,PinMuxPub!$C$2:$Q$2,0),FALSE))</f>
        <v/>
      </c>
      <c r="L80" s="36" t="str">
        <f>IF(ISERROR(VLOOKUP($F80,PinMuxPub!$C$2:$Q$180,MATCH(L$4,PinMuxPub!$C$2:$Q$2,0),FALSE)),"",VLOOKUP($F80,PinMuxPub!$C$2:$Q$180,MATCH(L$4,PinMuxPub!$C$2:$Q$2,0),FALSE))</f>
        <v/>
      </c>
      <c r="M80" s="36" t="str">
        <f>IF(ISERROR(VLOOKUP($F80,PinMuxPub!$C$2:$Q$180,MATCH(M$4,PinMuxPub!$C$2:$Q$2,0),FALSE)),"",VLOOKUP($F80,PinMuxPub!$C$2:$Q$180,MATCH(M$4,PinMuxPub!$C$2:$Q$2,0),FALSE))</f>
        <v/>
      </c>
      <c r="N80" s="36" t="str">
        <f>IF(ISERROR(VLOOKUP($F80,PinMuxPub!$C$2:$Q$180,MATCH(N$4,PinMuxPub!$C$2:$Q$2,0),FALSE)),"",VLOOKUP($F80,PinMuxPub!$C$2:$Q$180,MATCH(N$4,PinMuxPub!$C$2:$Q$2,0),FALSE))</f>
        <v/>
      </c>
      <c r="O80" s="36" t="str">
        <f>IF(ISERROR(VLOOKUP($F80,PinMuxPub!$C$2:$Q$180,MATCH(O$4,PinMuxPub!$C$2:$Q$2,0),FALSE)),"",VLOOKUP($F80,PinMuxPub!$C$2:$Q$180,MATCH(O$4,PinMuxPub!$C$2:$Q$2,0),FALSE))</f>
        <v/>
      </c>
      <c r="P80" s="36" t="str">
        <f>IF(ISERROR(VLOOKUP($F80,PinMuxPub!$C$2:$Q$180,MATCH(P$4,PinMuxPub!$C$2:$Q$2,0),FALSE)),"",VLOOKUP($F80,PinMuxPub!$C$2:$Q$180,MATCH(P$4,PinMuxPub!$C$2:$Q$2,0),FALSE))</f>
        <v/>
      </c>
      <c r="Q80" s="36" t="str">
        <f>IF(ISERROR(VLOOKUP($F80,PinMuxPub!$C$2:$Q$180,MATCH(Q$4,PinMuxPub!$C$2:$Q$2,0),FALSE)),"",VLOOKUP($F80,PinMuxPub!$C$2:$Q$180,MATCH(Q$4,PinMuxPub!$C$2:$Q$2,0),FALSE))</f>
        <v/>
      </c>
      <c r="R80" s="36" t="str">
        <f>IF(ISERROR(VLOOKUP($F80,PinMuxPub!$C$2:$Q$180,MATCH(R$4,PinMuxPub!$C$2:$Q$2,0),FALSE)),"",VLOOKUP($F80,PinMuxPub!$C$2:$Q$180,MATCH(R$4,PinMuxPub!$C$2:$Q$2,0),FALSE))</f>
        <v/>
      </c>
      <c r="S80" s="36" t="str">
        <f>IF(ISERROR(VLOOKUP($F80,PinMuxPub!$C$2:$Q$180,MATCH(S$4,PinMuxPub!$C$2:$Q$2,0),FALSE)),"",VLOOKUP($F80,PinMuxPub!$C$2:$Q$180,MATCH(S$4,PinMuxPub!$C$2:$Q$2,0),FALSE))</f>
        <v/>
      </c>
      <c r="T80" s="36" t="str">
        <f>IF(ISERROR(VLOOKUP($F80,PinMuxPub!$C$2:$Q$180,MATCH(T$4,PinMuxPub!$C$2:$Q$2,0),FALSE)),"",VLOOKUP($F80,PinMuxPub!$C$2:$Q$180,MATCH(T$4,PinMuxPub!$C$2:$Q$2,0),FALSE))</f>
        <v/>
      </c>
      <c r="U80" s="154" t="str">
        <f>IF(ISERROR(VLOOKUP(F80,PinMuxPub!$C$3:$C$180,1,FALSE)),"No","Yes")</f>
        <v>No</v>
      </c>
      <c r="V80" s="155" t="str">
        <f t="shared" si="15"/>
        <v>No</v>
      </c>
    </row>
    <row r="81" spans="1:22">
      <c r="A81" s="92">
        <v>76</v>
      </c>
      <c r="B81" s="1">
        <f t="shared" si="16"/>
        <v>8</v>
      </c>
      <c r="C81" s="1">
        <f t="shared" si="17"/>
        <v>4</v>
      </c>
      <c r="D81" s="1" t="str">
        <f t="shared" si="18"/>
        <v>J</v>
      </c>
      <c r="E81" s="1">
        <f t="shared" si="19"/>
        <v>5</v>
      </c>
      <c r="F81" s="126" t="str">
        <f>VLOOKUP(D81,BallMap!$A$1:$X$39,MATCH(E81,BallMap!$A$1:$R$1,0),FALSE)</f>
        <v>GPIO_EMC_B1_24</v>
      </c>
      <c r="G81" s="127">
        <f t="shared" si="20"/>
        <v>77</v>
      </c>
      <c r="H81" s="2" t="str">
        <f t="shared" si="21"/>
        <v>J5</v>
      </c>
      <c r="I81" s="36" t="str">
        <f>IF(ISERROR(VLOOKUP($F81,PinMuxPub!$C$2:$Q$180,MATCH(I$4,PinMuxPub!$C$2:$Q$2,0),FALSE)),"",VLOOKUP($F81,PinMuxPub!$C$2:$Q$180,MATCH(I$4,PinMuxPub!$C$2:$Q$2,0),FALSE))</f>
        <v/>
      </c>
      <c r="J81" s="36" t="str">
        <f>IF(ISERROR(VLOOKUP($F81,PinMuxPub!$C$2:$Q$180,MATCH(J$4,PinMuxPub!$C$2:$Q$2,0),FALSE)),"",VLOOKUP($F81,PinMuxPub!$C$2:$Q$180,MATCH(J$4,PinMuxPub!$C$2:$Q$2,0),FALSE))</f>
        <v/>
      </c>
      <c r="K81" s="36" t="str">
        <f>IF(ISERROR(VLOOKUP($F81,PinMuxPub!$C$2:$Q$180,MATCH(K$4,PinMuxPub!$C$2:$Q$2,0),FALSE)),"",VLOOKUP($F81,PinMuxPub!$C$2:$Q$180,MATCH(K$4,PinMuxPub!$C$2:$Q$2,0),FALSE))</f>
        <v/>
      </c>
      <c r="L81" s="36" t="str">
        <f>IF(ISERROR(VLOOKUP($F81,PinMuxPub!$C$2:$Q$180,MATCH(L$4,PinMuxPub!$C$2:$Q$2,0),FALSE)),"",VLOOKUP($F81,PinMuxPub!$C$2:$Q$180,MATCH(L$4,PinMuxPub!$C$2:$Q$2,0),FALSE))</f>
        <v/>
      </c>
      <c r="M81" s="36" t="str">
        <f>IF(ISERROR(VLOOKUP($F81,PinMuxPub!$C$2:$Q$180,MATCH(M$4,PinMuxPub!$C$2:$Q$2,0),FALSE)),"",VLOOKUP($F81,PinMuxPub!$C$2:$Q$180,MATCH(M$4,PinMuxPub!$C$2:$Q$2,0),FALSE))</f>
        <v/>
      </c>
      <c r="N81" s="36" t="str">
        <f>IF(ISERROR(VLOOKUP($F81,PinMuxPub!$C$2:$Q$180,MATCH(N$4,PinMuxPub!$C$2:$Q$2,0),FALSE)),"",VLOOKUP($F81,PinMuxPub!$C$2:$Q$180,MATCH(N$4,PinMuxPub!$C$2:$Q$2,0),FALSE))</f>
        <v/>
      </c>
      <c r="O81" s="36" t="str">
        <f>IF(ISERROR(VLOOKUP($F81,PinMuxPub!$C$2:$Q$180,MATCH(O$4,PinMuxPub!$C$2:$Q$2,0),FALSE)),"",VLOOKUP($F81,PinMuxPub!$C$2:$Q$180,MATCH(O$4,PinMuxPub!$C$2:$Q$2,0),FALSE))</f>
        <v/>
      </c>
      <c r="P81" s="36" t="str">
        <f>IF(ISERROR(VLOOKUP($F81,PinMuxPub!$C$2:$Q$180,MATCH(P$4,PinMuxPub!$C$2:$Q$2,0),FALSE)),"",VLOOKUP($F81,PinMuxPub!$C$2:$Q$180,MATCH(P$4,PinMuxPub!$C$2:$Q$2,0),FALSE))</f>
        <v/>
      </c>
      <c r="Q81" s="36" t="str">
        <f>IF(ISERROR(VLOOKUP($F81,PinMuxPub!$C$2:$Q$180,MATCH(Q$4,PinMuxPub!$C$2:$Q$2,0),FALSE)),"",VLOOKUP($F81,PinMuxPub!$C$2:$Q$180,MATCH(Q$4,PinMuxPub!$C$2:$Q$2,0),FALSE))</f>
        <v/>
      </c>
      <c r="R81" s="36" t="str">
        <f>IF(ISERROR(VLOOKUP($F81,PinMuxPub!$C$2:$Q$180,MATCH(R$4,PinMuxPub!$C$2:$Q$2,0),FALSE)),"",VLOOKUP($F81,PinMuxPub!$C$2:$Q$180,MATCH(R$4,PinMuxPub!$C$2:$Q$2,0),FALSE))</f>
        <v/>
      </c>
      <c r="S81" s="36" t="str">
        <f>IF(ISERROR(VLOOKUP($F81,PinMuxPub!$C$2:$Q$180,MATCH(S$4,PinMuxPub!$C$2:$Q$2,0),FALSE)),"",VLOOKUP($F81,PinMuxPub!$C$2:$Q$180,MATCH(S$4,PinMuxPub!$C$2:$Q$2,0),FALSE))</f>
        <v/>
      </c>
      <c r="T81" s="36" t="str">
        <f>IF(ISERROR(VLOOKUP($F81,PinMuxPub!$C$2:$Q$180,MATCH(T$4,PinMuxPub!$C$2:$Q$2,0),FALSE)),"",VLOOKUP($F81,PinMuxPub!$C$2:$Q$180,MATCH(T$4,PinMuxPub!$C$2:$Q$2,0),FALSE))</f>
        <v/>
      </c>
      <c r="U81" s="154" t="str">
        <f>IF(ISERROR(VLOOKUP(F81,PinMuxPub!$C$3:$C$180,1,FALSE)),"No","Yes")</f>
        <v>No</v>
      </c>
      <c r="V81" s="155" t="str">
        <f t="shared" si="15"/>
        <v>No</v>
      </c>
    </row>
    <row r="82" spans="1:22">
      <c r="A82" s="92">
        <v>77</v>
      </c>
      <c r="B82" s="1">
        <f t="shared" si="16"/>
        <v>9</v>
      </c>
      <c r="C82" s="1">
        <f t="shared" si="17"/>
        <v>4</v>
      </c>
      <c r="D82" s="1" t="str">
        <f t="shared" si="18"/>
        <v>K</v>
      </c>
      <c r="E82" s="1">
        <f t="shared" si="19"/>
        <v>5</v>
      </c>
      <c r="F82" s="126" t="str">
        <f>VLOOKUP(D82,BallMap!$A$1:$X$39,MATCH(E82,BallMap!$A$1:$R$1,0),FALSE)</f>
        <v>GPIO_EMC_B2_13</v>
      </c>
      <c r="G82" s="127">
        <f t="shared" si="20"/>
        <v>78</v>
      </c>
      <c r="H82" s="2" t="str">
        <f t="shared" si="21"/>
        <v>K5</v>
      </c>
      <c r="I82" s="36" t="str">
        <f>IF(ISERROR(VLOOKUP($F82,PinMuxPub!$C$2:$Q$180,MATCH(I$4,PinMuxPub!$C$2:$Q$2,0),FALSE)),"",VLOOKUP($F82,PinMuxPub!$C$2:$Q$180,MATCH(I$4,PinMuxPub!$C$2:$Q$2,0),FALSE))</f>
        <v/>
      </c>
      <c r="J82" s="36" t="str">
        <f>IF(ISERROR(VLOOKUP($F82,PinMuxPub!$C$2:$Q$180,MATCH(J$4,PinMuxPub!$C$2:$Q$2,0),FALSE)),"",VLOOKUP($F82,PinMuxPub!$C$2:$Q$180,MATCH(J$4,PinMuxPub!$C$2:$Q$2,0),FALSE))</f>
        <v/>
      </c>
      <c r="K82" s="36" t="str">
        <f>IF(ISERROR(VLOOKUP($F82,PinMuxPub!$C$2:$Q$180,MATCH(K$4,PinMuxPub!$C$2:$Q$2,0),FALSE)),"",VLOOKUP($F82,PinMuxPub!$C$2:$Q$180,MATCH(K$4,PinMuxPub!$C$2:$Q$2,0),FALSE))</f>
        <v/>
      </c>
      <c r="L82" s="36" t="str">
        <f>IF(ISERROR(VLOOKUP($F82,PinMuxPub!$C$2:$Q$180,MATCH(L$4,PinMuxPub!$C$2:$Q$2,0),FALSE)),"",VLOOKUP($F82,PinMuxPub!$C$2:$Q$180,MATCH(L$4,PinMuxPub!$C$2:$Q$2,0),FALSE))</f>
        <v/>
      </c>
      <c r="M82" s="36" t="str">
        <f>IF(ISERROR(VLOOKUP($F82,PinMuxPub!$C$2:$Q$180,MATCH(M$4,PinMuxPub!$C$2:$Q$2,0),FALSE)),"",VLOOKUP($F82,PinMuxPub!$C$2:$Q$180,MATCH(M$4,PinMuxPub!$C$2:$Q$2,0),FALSE))</f>
        <v/>
      </c>
      <c r="N82" s="36" t="str">
        <f>IF(ISERROR(VLOOKUP($F82,PinMuxPub!$C$2:$Q$180,MATCH(N$4,PinMuxPub!$C$2:$Q$2,0),FALSE)),"",VLOOKUP($F82,PinMuxPub!$C$2:$Q$180,MATCH(N$4,PinMuxPub!$C$2:$Q$2,0),FALSE))</f>
        <v/>
      </c>
      <c r="O82" s="36" t="str">
        <f>IF(ISERROR(VLOOKUP($F82,PinMuxPub!$C$2:$Q$180,MATCH(O$4,PinMuxPub!$C$2:$Q$2,0),FALSE)),"",VLOOKUP($F82,PinMuxPub!$C$2:$Q$180,MATCH(O$4,PinMuxPub!$C$2:$Q$2,0),FALSE))</f>
        <v/>
      </c>
      <c r="P82" s="36" t="str">
        <f>IF(ISERROR(VLOOKUP($F82,PinMuxPub!$C$2:$Q$180,MATCH(P$4,PinMuxPub!$C$2:$Q$2,0),FALSE)),"",VLOOKUP($F82,PinMuxPub!$C$2:$Q$180,MATCH(P$4,PinMuxPub!$C$2:$Q$2,0),FALSE))</f>
        <v/>
      </c>
      <c r="Q82" s="36" t="str">
        <f>IF(ISERROR(VLOOKUP($F82,PinMuxPub!$C$2:$Q$180,MATCH(Q$4,PinMuxPub!$C$2:$Q$2,0),FALSE)),"",VLOOKUP($F82,PinMuxPub!$C$2:$Q$180,MATCH(Q$4,PinMuxPub!$C$2:$Q$2,0),FALSE))</f>
        <v/>
      </c>
      <c r="R82" s="36" t="str">
        <f>IF(ISERROR(VLOOKUP($F82,PinMuxPub!$C$2:$Q$180,MATCH(R$4,PinMuxPub!$C$2:$Q$2,0),FALSE)),"",VLOOKUP($F82,PinMuxPub!$C$2:$Q$180,MATCH(R$4,PinMuxPub!$C$2:$Q$2,0),FALSE))</f>
        <v/>
      </c>
      <c r="S82" s="36" t="str">
        <f>IF(ISERROR(VLOOKUP($F82,PinMuxPub!$C$2:$Q$180,MATCH(S$4,PinMuxPub!$C$2:$Q$2,0),FALSE)),"",VLOOKUP($F82,PinMuxPub!$C$2:$Q$180,MATCH(S$4,PinMuxPub!$C$2:$Q$2,0),FALSE))</f>
        <v/>
      </c>
      <c r="T82" s="36" t="str">
        <f>IF(ISERROR(VLOOKUP($F82,PinMuxPub!$C$2:$Q$180,MATCH(T$4,PinMuxPub!$C$2:$Q$2,0),FALSE)),"",VLOOKUP($F82,PinMuxPub!$C$2:$Q$180,MATCH(T$4,PinMuxPub!$C$2:$Q$2,0),FALSE))</f>
        <v/>
      </c>
      <c r="U82" s="154" t="str">
        <f>IF(ISERROR(VLOOKUP(F82,PinMuxPub!$C$3:$C$180,1,FALSE)),"No","Yes")</f>
        <v>No</v>
      </c>
      <c r="V82" s="155" t="str">
        <f t="shared" si="15"/>
        <v>No</v>
      </c>
    </row>
    <row r="83" spans="1:22">
      <c r="A83" s="92">
        <v>78</v>
      </c>
      <c r="B83" s="1">
        <f t="shared" si="16"/>
        <v>10</v>
      </c>
      <c r="C83" s="1">
        <f t="shared" si="17"/>
        <v>4</v>
      </c>
      <c r="D83" s="1" t="str">
        <f t="shared" si="18"/>
        <v>L</v>
      </c>
      <c r="E83" s="1">
        <f t="shared" si="19"/>
        <v>5</v>
      </c>
      <c r="F83" s="126" t="str">
        <f>VLOOKUP(D83,BallMap!$A$1:$X$39,MATCH(E83,BallMap!$A$1:$R$1,0),FALSE)</f>
        <v>DCDC_IN_Q</v>
      </c>
      <c r="G83" s="127">
        <f t="shared" si="20"/>
        <v>79</v>
      </c>
      <c r="H83" s="2" t="str">
        <f t="shared" si="21"/>
        <v>L5</v>
      </c>
      <c r="I83" s="36" t="str">
        <f>IF(ISERROR(VLOOKUP($F83,PinMuxPub!$C$2:$Q$180,MATCH(I$4,PinMuxPub!$C$2:$Q$2,0),FALSE)),"",VLOOKUP($F83,PinMuxPub!$C$2:$Q$180,MATCH(I$4,PinMuxPub!$C$2:$Q$2,0),FALSE))</f>
        <v/>
      </c>
      <c r="J83" s="36" t="str">
        <f>IF(ISERROR(VLOOKUP($F83,PinMuxPub!$C$2:$Q$180,MATCH(J$4,PinMuxPub!$C$2:$Q$2,0),FALSE)),"",VLOOKUP($F83,PinMuxPub!$C$2:$Q$180,MATCH(J$4,PinMuxPub!$C$2:$Q$2,0),FALSE))</f>
        <v/>
      </c>
      <c r="K83" s="36" t="str">
        <f>IF(ISERROR(VLOOKUP($F83,PinMuxPub!$C$2:$Q$180,MATCH(K$4,PinMuxPub!$C$2:$Q$2,0),FALSE)),"",VLOOKUP($F83,PinMuxPub!$C$2:$Q$180,MATCH(K$4,PinMuxPub!$C$2:$Q$2,0),FALSE))</f>
        <v/>
      </c>
      <c r="L83" s="36" t="str">
        <f>IF(ISERROR(VLOOKUP($F83,PinMuxPub!$C$2:$Q$180,MATCH(L$4,PinMuxPub!$C$2:$Q$2,0),FALSE)),"",VLOOKUP($F83,PinMuxPub!$C$2:$Q$180,MATCH(L$4,PinMuxPub!$C$2:$Q$2,0),FALSE))</f>
        <v/>
      </c>
      <c r="M83" s="36" t="str">
        <f>IF(ISERROR(VLOOKUP($F83,PinMuxPub!$C$2:$Q$180,MATCH(M$4,PinMuxPub!$C$2:$Q$2,0),FALSE)),"",VLOOKUP($F83,PinMuxPub!$C$2:$Q$180,MATCH(M$4,PinMuxPub!$C$2:$Q$2,0),FALSE))</f>
        <v/>
      </c>
      <c r="N83" s="36" t="str">
        <f>IF(ISERROR(VLOOKUP($F83,PinMuxPub!$C$2:$Q$180,MATCH(N$4,PinMuxPub!$C$2:$Q$2,0),FALSE)),"",VLOOKUP($F83,PinMuxPub!$C$2:$Q$180,MATCH(N$4,PinMuxPub!$C$2:$Q$2,0),FALSE))</f>
        <v/>
      </c>
      <c r="O83" s="36" t="str">
        <f>IF(ISERROR(VLOOKUP($F83,PinMuxPub!$C$2:$Q$180,MATCH(O$4,PinMuxPub!$C$2:$Q$2,0),FALSE)),"",VLOOKUP($F83,PinMuxPub!$C$2:$Q$180,MATCH(O$4,PinMuxPub!$C$2:$Q$2,0),FALSE))</f>
        <v/>
      </c>
      <c r="P83" s="36" t="str">
        <f>IF(ISERROR(VLOOKUP($F83,PinMuxPub!$C$2:$Q$180,MATCH(P$4,PinMuxPub!$C$2:$Q$2,0),FALSE)),"",VLOOKUP($F83,PinMuxPub!$C$2:$Q$180,MATCH(P$4,PinMuxPub!$C$2:$Q$2,0),FALSE))</f>
        <v/>
      </c>
      <c r="Q83" s="36" t="str">
        <f>IF(ISERROR(VLOOKUP($F83,PinMuxPub!$C$2:$Q$180,MATCH(Q$4,PinMuxPub!$C$2:$Q$2,0),FALSE)),"",VLOOKUP($F83,PinMuxPub!$C$2:$Q$180,MATCH(Q$4,PinMuxPub!$C$2:$Q$2,0),FALSE))</f>
        <v/>
      </c>
      <c r="R83" s="36" t="str">
        <f>IF(ISERROR(VLOOKUP($F83,PinMuxPub!$C$2:$Q$180,MATCH(R$4,PinMuxPub!$C$2:$Q$2,0),FALSE)),"",VLOOKUP($F83,PinMuxPub!$C$2:$Q$180,MATCH(R$4,PinMuxPub!$C$2:$Q$2,0),FALSE))</f>
        <v/>
      </c>
      <c r="S83" s="36" t="str">
        <f>IF(ISERROR(VLOOKUP($F83,PinMuxPub!$C$2:$Q$180,MATCH(S$4,PinMuxPub!$C$2:$Q$2,0),FALSE)),"",VLOOKUP($F83,PinMuxPub!$C$2:$Q$180,MATCH(S$4,PinMuxPub!$C$2:$Q$2,0),FALSE))</f>
        <v/>
      </c>
      <c r="T83" s="36" t="str">
        <f>IF(ISERROR(VLOOKUP($F83,PinMuxPub!$C$2:$Q$180,MATCH(T$4,PinMuxPub!$C$2:$Q$2,0),FALSE)),"",VLOOKUP($F83,PinMuxPub!$C$2:$Q$180,MATCH(T$4,PinMuxPub!$C$2:$Q$2,0),FALSE))</f>
        <v/>
      </c>
      <c r="U83" s="154" t="str">
        <f>IF(ISERROR(VLOOKUP(F83,PinMuxPub!$C$3:$C$180,1,FALSE)),"No","Yes")</f>
        <v>No</v>
      </c>
      <c r="V83" s="155" t="str">
        <f t="shared" si="15"/>
        <v>No</v>
      </c>
    </row>
    <row r="84" spans="1:22">
      <c r="A84" s="92">
        <v>79</v>
      </c>
      <c r="B84" s="1">
        <f t="shared" si="16"/>
        <v>11</v>
      </c>
      <c r="C84" s="1">
        <f t="shared" si="17"/>
        <v>4</v>
      </c>
      <c r="D84" s="1" t="str">
        <f t="shared" si="18"/>
        <v>M</v>
      </c>
      <c r="E84" s="1">
        <f t="shared" si="19"/>
        <v>5</v>
      </c>
      <c r="F84" s="126" t="str">
        <f>VLOOKUP(D84,BallMap!$A$1:$X$39,MATCH(E84,BallMap!$A$1:$R$1,0),FALSE)</f>
        <v>DCDC_IN</v>
      </c>
      <c r="G84" s="127">
        <f t="shared" si="20"/>
        <v>80</v>
      </c>
      <c r="H84" s="2" t="str">
        <f t="shared" si="21"/>
        <v>M5</v>
      </c>
      <c r="I84" s="36" t="str">
        <f>IF(ISERROR(VLOOKUP($F84,PinMuxPub!$C$2:$Q$180,MATCH(I$4,PinMuxPub!$C$2:$Q$2,0),FALSE)),"",VLOOKUP($F84,PinMuxPub!$C$2:$Q$180,MATCH(I$4,PinMuxPub!$C$2:$Q$2,0),FALSE))</f>
        <v/>
      </c>
      <c r="J84" s="36" t="str">
        <f>IF(ISERROR(VLOOKUP($F84,PinMuxPub!$C$2:$Q$180,MATCH(J$4,PinMuxPub!$C$2:$Q$2,0),FALSE)),"",VLOOKUP($F84,PinMuxPub!$C$2:$Q$180,MATCH(J$4,PinMuxPub!$C$2:$Q$2,0),FALSE))</f>
        <v/>
      </c>
      <c r="K84" s="36" t="str">
        <f>IF(ISERROR(VLOOKUP($F84,PinMuxPub!$C$2:$Q$180,MATCH(K$4,PinMuxPub!$C$2:$Q$2,0),FALSE)),"",VLOOKUP($F84,PinMuxPub!$C$2:$Q$180,MATCH(K$4,PinMuxPub!$C$2:$Q$2,0),FALSE))</f>
        <v/>
      </c>
      <c r="L84" s="36" t="str">
        <f>IF(ISERROR(VLOOKUP($F84,PinMuxPub!$C$2:$Q$180,MATCH(L$4,PinMuxPub!$C$2:$Q$2,0),FALSE)),"",VLOOKUP($F84,PinMuxPub!$C$2:$Q$180,MATCH(L$4,PinMuxPub!$C$2:$Q$2,0),FALSE))</f>
        <v/>
      </c>
      <c r="M84" s="36" t="str">
        <f>IF(ISERROR(VLOOKUP($F84,PinMuxPub!$C$2:$Q$180,MATCH(M$4,PinMuxPub!$C$2:$Q$2,0),FALSE)),"",VLOOKUP($F84,PinMuxPub!$C$2:$Q$180,MATCH(M$4,PinMuxPub!$C$2:$Q$2,0),FALSE))</f>
        <v/>
      </c>
      <c r="N84" s="36" t="str">
        <f>IF(ISERROR(VLOOKUP($F84,PinMuxPub!$C$2:$Q$180,MATCH(N$4,PinMuxPub!$C$2:$Q$2,0),FALSE)),"",VLOOKUP($F84,PinMuxPub!$C$2:$Q$180,MATCH(N$4,PinMuxPub!$C$2:$Q$2,0),FALSE))</f>
        <v/>
      </c>
      <c r="O84" s="36" t="str">
        <f>IF(ISERROR(VLOOKUP($F84,PinMuxPub!$C$2:$Q$180,MATCH(O$4,PinMuxPub!$C$2:$Q$2,0),FALSE)),"",VLOOKUP($F84,PinMuxPub!$C$2:$Q$180,MATCH(O$4,PinMuxPub!$C$2:$Q$2,0),FALSE))</f>
        <v/>
      </c>
      <c r="P84" s="36" t="str">
        <f>IF(ISERROR(VLOOKUP($F84,PinMuxPub!$C$2:$Q$180,MATCH(P$4,PinMuxPub!$C$2:$Q$2,0),FALSE)),"",VLOOKUP($F84,PinMuxPub!$C$2:$Q$180,MATCH(P$4,PinMuxPub!$C$2:$Q$2,0),FALSE))</f>
        <v/>
      </c>
      <c r="Q84" s="36" t="str">
        <f>IF(ISERROR(VLOOKUP($F84,PinMuxPub!$C$2:$Q$180,MATCH(Q$4,PinMuxPub!$C$2:$Q$2,0),FALSE)),"",VLOOKUP($F84,PinMuxPub!$C$2:$Q$180,MATCH(Q$4,PinMuxPub!$C$2:$Q$2,0),FALSE))</f>
        <v/>
      </c>
      <c r="R84" s="36" t="str">
        <f>IF(ISERROR(VLOOKUP($F84,PinMuxPub!$C$2:$Q$180,MATCH(R$4,PinMuxPub!$C$2:$Q$2,0),FALSE)),"",VLOOKUP($F84,PinMuxPub!$C$2:$Q$180,MATCH(R$4,PinMuxPub!$C$2:$Q$2,0),FALSE))</f>
        <v/>
      </c>
      <c r="S84" s="36" t="str">
        <f>IF(ISERROR(VLOOKUP($F84,PinMuxPub!$C$2:$Q$180,MATCH(S$4,PinMuxPub!$C$2:$Q$2,0),FALSE)),"",VLOOKUP($F84,PinMuxPub!$C$2:$Q$180,MATCH(S$4,PinMuxPub!$C$2:$Q$2,0),FALSE))</f>
        <v/>
      </c>
      <c r="T84" s="36" t="str">
        <f>IF(ISERROR(VLOOKUP($F84,PinMuxPub!$C$2:$Q$180,MATCH(T$4,PinMuxPub!$C$2:$Q$2,0),FALSE)),"",VLOOKUP($F84,PinMuxPub!$C$2:$Q$180,MATCH(T$4,PinMuxPub!$C$2:$Q$2,0),FALSE))</f>
        <v/>
      </c>
      <c r="U84" s="154" t="str">
        <f>IF(ISERROR(VLOOKUP(F84,PinMuxPub!$C$3:$C$180,1,FALSE)),"No","Yes")</f>
        <v>No</v>
      </c>
      <c r="V84" s="155" t="str">
        <f t="shared" si="15"/>
        <v>No</v>
      </c>
    </row>
    <row r="85" spans="1:22">
      <c r="A85" s="92">
        <v>80</v>
      </c>
      <c r="B85" s="1">
        <f t="shared" si="16"/>
        <v>12</v>
      </c>
      <c r="C85" s="1">
        <f t="shared" si="17"/>
        <v>4</v>
      </c>
      <c r="D85" s="1" t="str">
        <f t="shared" si="18"/>
        <v>N</v>
      </c>
      <c r="E85" s="1">
        <f t="shared" si="19"/>
        <v>5</v>
      </c>
      <c r="F85" s="126" t="str">
        <f>VLOOKUP(D85,BallMap!$A$1:$X$39,MATCH(E85,BallMap!$A$1:$R$1,0),FALSE)</f>
        <v>DCDC_IN</v>
      </c>
      <c r="G85" s="127">
        <f t="shared" si="20"/>
        <v>81</v>
      </c>
      <c r="H85" s="2" t="str">
        <f t="shared" si="21"/>
        <v>N5</v>
      </c>
      <c r="I85" s="36" t="str">
        <f>IF(ISERROR(VLOOKUP($F85,PinMuxPub!$C$2:$Q$180,MATCH(I$4,PinMuxPub!$C$2:$Q$2,0),FALSE)),"",VLOOKUP($F85,PinMuxPub!$C$2:$Q$180,MATCH(I$4,PinMuxPub!$C$2:$Q$2,0),FALSE))</f>
        <v/>
      </c>
      <c r="J85" s="36" t="str">
        <f>IF(ISERROR(VLOOKUP($F85,PinMuxPub!$C$2:$Q$180,MATCH(J$4,PinMuxPub!$C$2:$Q$2,0),FALSE)),"",VLOOKUP($F85,PinMuxPub!$C$2:$Q$180,MATCH(J$4,PinMuxPub!$C$2:$Q$2,0),FALSE))</f>
        <v/>
      </c>
      <c r="K85" s="36" t="str">
        <f>IF(ISERROR(VLOOKUP($F85,PinMuxPub!$C$2:$Q$180,MATCH(K$4,PinMuxPub!$C$2:$Q$2,0),FALSE)),"",VLOOKUP($F85,PinMuxPub!$C$2:$Q$180,MATCH(K$4,PinMuxPub!$C$2:$Q$2,0),FALSE))</f>
        <v/>
      </c>
      <c r="L85" s="36" t="str">
        <f>IF(ISERROR(VLOOKUP($F85,PinMuxPub!$C$2:$Q$180,MATCH(L$4,PinMuxPub!$C$2:$Q$2,0),FALSE)),"",VLOOKUP($F85,PinMuxPub!$C$2:$Q$180,MATCH(L$4,PinMuxPub!$C$2:$Q$2,0),FALSE))</f>
        <v/>
      </c>
      <c r="M85" s="36" t="str">
        <f>IF(ISERROR(VLOOKUP($F85,PinMuxPub!$C$2:$Q$180,MATCH(M$4,PinMuxPub!$C$2:$Q$2,0),FALSE)),"",VLOOKUP($F85,PinMuxPub!$C$2:$Q$180,MATCH(M$4,PinMuxPub!$C$2:$Q$2,0),FALSE))</f>
        <v/>
      </c>
      <c r="N85" s="36" t="str">
        <f>IF(ISERROR(VLOOKUP($F85,PinMuxPub!$C$2:$Q$180,MATCH(N$4,PinMuxPub!$C$2:$Q$2,0),FALSE)),"",VLOOKUP($F85,PinMuxPub!$C$2:$Q$180,MATCH(N$4,PinMuxPub!$C$2:$Q$2,0),FALSE))</f>
        <v/>
      </c>
      <c r="O85" s="36" t="str">
        <f>IF(ISERROR(VLOOKUP($F85,PinMuxPub!$C$2:$Q$180,MATCH(O$4,PinMuxPub!$C$2:$Q$2,0),FALSE)),"",VLOOKUP($F85,PinMuxPub!$C$2:$Q$180,MATCH(O$4,PinMuxPub!$C$2:$Q$2,0),FALSE))</f>
        <v/>
      </c>
      <c r="P85" s="36" t="str">
        <f>IF(ISERROR(VLOOKUP($F85,PinMuxPub!$C$2:$Q$180,MATCH(P$4,PinMuxPub!$C$2:$Q$2,0),FALSE)),"",VLOOKUP($F85,PinMuxPub!$C$2:$Q$180,MATCH(P$4,PinMuxPub!$C$2:$Q$2,0),FALSE))</f>
        <v/>
      </c>
      <c r="Q85" s="36" t="str">
        <f>IF(ISERROR(VLOOKUP($F85,PinMuxPub!$C$2:$Q$180,MATCH(Q$4,PinMuxPub!$C$2:$Q$2,0),FALSE)),"",VLOOKUP($F85,PinMuxPub!$C$2:$Q$180,MATCH(Q$4,PinMuxPub!$C$2:$Q$2,0),FALSE))</f>
        <v/>
      </c>
      <c r="R85" s="36" t="str">
        <f>IF(ISERROR(VLOOKUP($F85,PinMuxPub!$C$2:$Q$180,MATCH(R$4,PinMuxPub!$C$2:$Q$2,0),FALSE)),"",VLOOKUP($F85,PinMuxPub!$C$2:$Q$180,MATCH(R$4,PinMuxPub!$C$2:$Q$2,0),FALSE))</f>
        <v/>
      </c>
      <c r="S85" s="36" t="str">
        <f>IF(ISERROR(VLOOKUP($F85,PinMuxPub!$C$2:$Q$180,MATCH(S$4,PinMuxPub!$C$2:$Q$2,0),FALSE)),"",VLOOKUP($F85,PinMuxPub!$C$2:$Q$180,MATCH(S$4,PinMuxPub!$C$2:$Q$2,0),FALSE))</f>
        <v/>
      </c>
      <c r="T85" s="36" t="str">
        <f>IF(ISERROR(VLOOKUP($F85,PinMuxPub!$C$2:$Q$180,MATCH(T$4,PinMuxPub!$C$2:$Q$2,0),FALSE)),"",VLOOKUP($F85,PinMuxPub!$C$2:$Q$180,MATCH(T$4,PinMuxPub!$C$2:$Q$2,0),FALSE))</f>
        <v/>
      </c>
      <c r="U85" s="154" t="str">
        <f>IF(ISERROR(VLOOKUP(F85,PinMuxPub!$C$3:$C$180,1,FALSE)),"No","Yes")</f>
        <v>No</v>
      </c>
      <c r="V85" s="155" t="str">
        <f t="shared" si="15"/>
        <v>No</v>
      </c>
    </row>
    <row r="86" spans="1:22">
      <c r="A86" s="92">
        <v>81</v>
      </c>
      <c r="B86" s="1">
        <f t="shared" si="16"/>
        <v>13</v>
      </c>
      <c r="C86" s="1">
        <f t="shared" si="17"/>
        <v>4</v>
      </c>
      <c r="D86" s="1" t="str">
        <f t="shared" si="18"/>
        <v>P</v>
      </c>
      <c r="E86" s="1">
        <f t="shared" si="19"/>
        <v>5</v>
      </c>
      <c r="F86" s="126" t="str">
        <f>VLOOKUP(D86,BallMap!$A$1:$X$39,MATCH(E86,BallMap!$A$1:$R$1,0),FALSE)</f>
        <v>GPIO_LPSR_09</v>
      </c>
      <c r="G86" s="127">
        <f t="shared" si="20"/>
        <v>82</v>
      </c>
      <c r="H86" s="2" t="str">
        <f t="shared" si="21"/>
        <v>P5</v>
      </c>
      <c r="I86" s="36" t="str">
        <f>IF(ISERROR(VLOOKUP($F86,PinMuxPub!$C$2:$Q$180,MATCH(I$4,PinMuxPub!$C$2:$Q$2,0),FALSE)),"",VLOOKUP($F86,PinMuxPub!$C$2:$Q$180,MATCH(I$4,PinMuxPub!$C$2:$Q$2,0),FALSE))</f>
        <v/>
      </c>
      <c r="J86" s="36" t="str">
        <f>IF(ISERROR(VLOOKUP($F86,PinMuxPub!$C$2:$Q$180,MATCH(J$4,PinMuxPub!$C$2:$Q$2,0),FALSE)),"",VLOOKUP($F86,PinMuxPub!$C$2:$Q$180,MATCH(J$4,PinMuxPub!$C$2:$Q$2,0),FALSE))</f>
        <v/>
      </c>
      <c r="K86" s="36" t="str">
        <f>IF(ISERROR(VLOOKUP($F86,PinMuxPub!$C$2:$Q$180,MATCH(K$4,PinMuxPub!$C$2:$Q$2,0),FALSE)),"",VLOOKUP($F86,PinMuxPub!$C$2:$Q$180,MATCH(K$4,PinMuxPub!$C$2:$Q$2,0),FALSE))</f>
        <v/>
      </c>
      <c r="L86" s="36" t="str">
        <f>IF(ISERROR(VLOOKUP($F86,PinMuxPub!$C$2:$Q$180,MATCH(L$4,PinMuxPub!$C$2:$Q$2,0),FALSE)),"",VLOOKUP($F86,PinMuxPub!$C$2:$Q$180,MATCH(L$4,PinMuxPub!$C$2:$Q$2,0),FALSE))</f>
        <v/>
      </c>
      <c r="M86" s="36" t="str">
        <f>IF(ISERROR(VLOOKUP($F86,PinMuxPub!$C$2:$Q$180,MATCH(M$4,PinMuxPub!$C$2:$Q$2,0),FALSE)),"",VLOOKUP($F86,PinMuxPub!$C$2:$Q$180,MATCH(M$4,PinMuxPub!$C$2:$Q$2,0),FALSE))</f>
        <v/>
      </c>
      <c r="N86" s="36" t="str">
        <f>IF(ISERROR(VLOOKUP($F86,PinMuxPub!$C$2:$Q$180,MATCH(N$4,PinMuxPub!$C$2:$Q$2,0),FALSE)),"",VLOOKUP($F86,PinMuxPub!$C$2:$Q$180,MATCH(N$4,PinMuxPub!$C$2:$Q$2,0),FALSE))</f>
        <v/>
      </c>
      <c r="O86" s="36" t="str">
        <f>IF(ISERROR(VLOOKUP($F86,PinMuxPub!$C$2:$Q$180,MATCH(O$4,PinMuxPub!$C$2:$Q$2,0),FALSE)),"",VLOOKUP($F86,PinMuxPub!$C$2:$Q$180,MATCH(O$4,PinMuxPub!$C$2:$Q$2,0),FALSE))</f>
        <v/>
      </c>
      <c r="P86" s="36" t="str">
        <f>IF(ISERROR(VLOOKUP($F86,PinMuxPub!$C$2:$Q$180,MATCH(P$4,PinMuxPub!$C$2:$Q$2,0),FALSE)),"",VLOOKUP($F86,PinMuxPub!$C$2:$Q$180,MATCH(P$4,PinMuxPub!$C$2:$Q$2,0),FALSE))</f>
        <v/>
      </c>
      <c r="Q86" s="36" t="str">
        <f>IF(ISERROR(VLOOKUP($F86,PinMuxPub!$C$2:$Q$180,MATCH(Q$4,PinMuxPub!$C$2:$Q$2,0),FALSE)),"",VLOOKUP($F86,PinMuxPub!$C$2:$Q$180,MATCH(Q$4,PinMuxPub!$C$2:$Q$2,0),FALSE))</f>
        <v/>
      </c>
      <c r="R86" s="36" t="str">
        <f>IF(ISERROR(VLOOKUP($F86,PinMuxPub!$C$2:$Q$180,MATCH(R$4,PinMuxPub!$C$2:$Q$2,0),FALSE)),"",VLOOKUP($F86,PinMuxPub!$C$2:$Q$180,MATCH(R$4,PinMuxPub!$C$2:$Q$2,0),FALSE))</f>
        <v/>
      </c>
      <c r="S86" s="36" t="str">
        <f>IF(ISERROR(VLOOKUP($F86,PinMuxPub!$C$2:$Q$180,MATCH(S$4,PinMuxPub!$C$2:$Q$2,0),FALSE)),"",VLOOKUP($F86,PinMuxPub!$C$2:$Q$180,MATCH(S$4,PinMuxPub!$C$2:$Q$2,0),FALSE))</f>
        <v/>
      </c>
      <c r="T86" s="36" t="str">
        <f>IF(ISERROR(VLOOKUP($F86,PinMuxPub!$C$2:$Q$180,MATCH(T$4,PinMuxPub!$C$2:$Q$2,0),FALSE)),"",VLOOKUP($F86,PinMuxPub!$C$2:$Q$180,MATCH(T$4,PinMuxPub!$C$2:$Q$2,0),FALSE))</f>
        <v/>
      </c>
      <c r="U86" s="154" t="str">
        <f>IF(ISERROR(VLOOKUP(F86,PinMuxPub!$C$3:$C$180,1,FALSE)),"No","Yes")</f>
        <v>No</v>
      </c>
      <c r="V86" s="155" t="str">
        <f t="shared" si="15"/>
        <v>No</v>
      </c>
    </row>
    <row r="87" spans="1:22">
      <c r="A87" s="92">
        <v>82</v>
      </c>
      <c r="B87" s="1">
        <f t="shared" si="16"/>
        <v>14</v>
      </c>
      <c r="C87" s="1">
        <f t="shared" si="17"/>
        <v>4</v>
      </c>
      <c r="D87" s="1" t="str">
        <f t="shared" si="18"/>
        <v>R</v>
      </c>
      <c r="E87" s="1">
        <f t="shared" si="19"/>
        <v>5</v>
      </c>
      <c r="F87" s="126" t="str">
        <f>VLOOKUP(D87,BallMap!$A$1:$X$39,MATCH(E87,BallMap!$A$1:$R$1,0),FALSE)</f>
        <v>GPIO_LPSR_10</v>
      </c>
      <c r="G87" s="127">
        <f t="shared" si="20"/>
        <v>83</v>
      </c>
      <c r="H87" s="2" t="str">
        <f t="shared" si="21"/>
        <v>R5</v>
      </c>
      <c r="I87" s="36" t="str">
        <f>IF(ISERROR(VLOOKUP($F87,PinMuxPub!$C$2:$Q$180,MATCH(I$4,PinMuxPub!$C$2:$Q$2,0),FALSE)),"",VLOOKUP($F87,PinMuxPub!$C$2:$Q$180,MATCH(I$4,PinMuxPub!$C$2:$Q$2,0),FALSE))</f>
        <v/>
      </c>
      <c r="J87" s="36" t="str">
        <f>IF(ISERROR(VLOOKUP($F87,PinMuxPub!$C$2:$Q$180,MATCH(J$4,PinMuxPub!$C$2:$Q$2,0),FALSE)),"",VLOOKUP($F87,PinMuxPub!$C$2:$Q$180,MATCH(J$4,PinMuxPub!$C$2:$Q$2,0),FALSE))</f>
        <v/>
      </c>
      <c r="K87" s="36" t="str">
        <f>IF(ISERROR(VLOOKUP($F87,PinMuxPub!$C$2:$Q$180,MATCH(K$4,PinMuxPub!$C$2:$Q$2,0),FALSE)),"",VLOOKUP($F87,PinMuxPub!$C$2:$Q$180,MATCH(K$4,PinMuxPub!$C$2:$Q$2,0),FALSE))</f>
        <v/>
      </c>
      <c r="L87" s="36" t="str">
        <f>IF(ISERROR(VLOOKUP($F87,PinMuxPub!$C$2:$Q$180,MATCH(L$4,PinMuxPub!$C$2:$Q$2,0),FALSE)),"",VLOOKUP($F87,PinMuxPub!$C$2:$Q$180,MATCH(L$4,PinMuxPub!$C$2:$Q$2,0),FALSE))</f>
        <v/>
      </c>
      <c r="M87" s="36" t="str">
        <f>IF(ISERROR(VLOOKUP($F87,PinMuxPub!$C$2:$Q$180,MATCH(M$4,PinMuxPub!$C$2:$Q$2,0),FALSE)),"",VLOOKUP($F87,PinMuxPub!$C$2:$Q$180,MATCH(M$4,PinMuxPub!$C$2:$Q$2,0),FALSE))</f>
        <v/>
      </c>
      <c r="N87" s="36" t="str">
        <f>IF(ISERROR(VLOOKUP($F87,PinMuxPub!$C$2:$Q$180,MATCH(N$4,PinMuxPub!$C$2:$Q$2,0),FALSE)),"",VLOOKUP($F87,PinMuxPub!$C$2:$Q$180,MATCH(N$4,PinMuxPub!$C$2:$Q$2,0),FALSE))</f>
        <v/>
      </c>
      <c r="O87" s="36" t="str">
        <f>IF(ISERROR(VLOOKUP($F87,PinMuxPub!$C$2:$Q$180,MATCH(O$4,PinMuxPub!$C$2:$Q$2,0),FALSE)),"",VLOOKUP($F87,PinMuxPub!$C$2:$Q$180,MATCH(O$4,PinMuxPub!$C$2:$Q$2,0),FALSE))</f>
        <v/>
      </c>
      <c r="P87" s="36" t="str">
        <f>IF(ISERROR(VLOOKUP($F87,PinMuxPub!$C$2:$Q$180,MATCH(P$4,PinMuxPub!$C$2:$Q$2,0),FALSE)),"",VLOOKUP($F87,PinMuxPub!$C$2:$Q$180,MATCH(P$4,PinMuxPub!$C$2:$Q$2,0),FALSE))</f>
        <v/>
      </c>
      <c r="Q87" s="36" t="str">
        <f>IF(ISERROR(VLOOKUP($F87,PinMuxPub!$C$2:$Q$180,MATCH(Q$4,PinMuxPub!$C$2:$Q$2,0),FALSE)),"",VLOOKUP($F87,PinMuxPub!$C$2:$Q$180,MATCH(Q$4,PinMuxPub!$C$2:$Q$2,0),FALSE))</f>
        <v/>
      </c>
      <c r="R87" s="36" t="str">
        <f>IF(ISERROR(VLOOKUP($F87,PinMuxPub!$C$2:$Q$180,MATCH(R$4,PinMuxPub!$C$2:$Q$2,0),FALSE)),"",VLOOKUP($F87,PinMuxPub!$C$2:$Q$180,MATCH(R$4,PinMuxPub!$C$2:$Q$2,0),FALSE))</f>
        <v/>
      </c>
      <c r="S87" s="36" t="str">
        <f>IF(ISERROR(VLOOKUP($F87,PinMuxPub!$C$2:$Q$180,MATCH(S$4,PinMuxPub!$C$2:$Q$2,0),FALSE)),"",VLOOKUP($F87,PinMuxPub!$C$2:$Q$180,MATCH(S$4,PinMuxPub!$C$2:$Q$2,0),FALSE))</f>
        <v/>
      </c>
      <c r="T87" s="36" t="str">
        <f>IF(ISERROR(VLOOKUP($F87,PinMuxPub!$C$2:$Q$180,MATCH(T$4,PinMuxPub!$C$2:$Q$2,0),FALSE)),"",VLOOKUP($F87,PinMuxPub!$C$2:$Q$180,MATCH(T$4,PinMuxPub!$C$2:$Q$2,0),FALSE))</f>
        <v/>
      </c>
      <c r="U87" s="154" t="str">
        <f>IF(ISERROR(VLOOKUP(F87,PinMuxPub!$C$3:$C$180,1,FALSE)),"No","Yes")</f>
        <v>No</v>
      </c>
      <c r="V87" s="155" t="str">
        <f t="shared" si="15"/>
        <v>No</v>
      </c>
    </row>
    <row r="88" spans="1:22">
      <c r="A88" s="92">
        <v>83</v>
      </c>
      <c r="B88" s="1">
        <f t="shared" si="16"/>
        <v>15</v>
      </c>
      <c r="C88" s="1">
        <f t="shared" si="17"/>
        <v>4</v>
      </c>
      <c r="D88" s="1" t="str">
        <f t="shared" si="18"/>
        <v>T</v>
      </c>
      <c r="E88" s="1">
        <f t="shared" si="19"/>
        <v>5</v>
      </c>
      <c r="F88" s="126" t="str">
        <f>VLOOKUP(D88,BallMap!$A$1:$X$39,MATCH(E88,BallMap!$A$1:$R$1,0),FALSE)</f>
        <v>GPIO_LPSR_11</v>
      </c>
      <c r="G88" s="127">
        <f t="shared" si="20"/>
        <v>84</v>
      </c>
      <c r="H88" s="2" t="str">
        <f t="shared" si="21"/>
        <v>T5</v>
      </c>
      <c r="I88" s="36" t="str">
        <f>IF(ISERROR(VLOOKUP($F88,PinMuxPub!$C$2:$Q$180,MATCH(I$4,PinMuxPub!$C$2:$Q$2,0),FALSE)),"",VLOOKUP($F88,PinMuxPub!$C$2:$Q$180,MATCH(I$4,PinMuxPub!$C$2:$Q$2,0),FALSE))</f>
        <v/>
      </c>
      <c r="J88" s="36" t="str">
        <f>IF(ISERROR(VLOOKUP($F88,PinMuxPub!$C$2:$Q$180,MATCH(J$4,PinMuxPub!$C$2:$Q$2,0),FALSE)),"",VLOOKUP($F88,PinMuxPub!$C$2:$Q$180,MATCH(J$4,PinMuxPub!$C$2:$Q$2,0),FALSE))</f>
        <v/>
      </c>
      <c r="K88" s="36" t="str">
        <f>IF(ISERROR(VLOOKUP($F88,PinMuxPub!$C$2:$Q$180,MATCH(K$4,PinMuxPub!$C$2:$Q$2,0),FALSE)),"",VLOOKUP($F88,PinMuxPub!$C$2:$Q$180,MATCH(K$4,PinMuxPub!$C$2:$Q$2,0),FALSE))</f>
        <v/>
      </c>
      <c r="L88" s="36" t="str">
        <f>IF(ISERROR(VLOOKUP($F88,PinMuxPub!$C$2:$Q$180,MATCH(L$4,PinMuxPub!$C$2:$Q$2,0),FALSE)),"",VLOOKUP($F88,PinMuxPub!$C$2:$Q$180,MATCH(L$4,PinMuxPub!$C$2:$Q$2,0),FALSE))</f>
        <v/>
      </c>
      <c r="M88" s="36" t="str">
        <f>IF(ISERROR(VLOOKUP($F88,PinMuxPub!$C$2:$Q$180,MATCH(M$4,PinMuxPub!$C$2:$Q$2,0),FALSE)),"",VLOOKUP($F88,PinMuxPub!$C$2:$Q$180,MATCH(M$4,PinMuxPub!$C$2:$Q$2,0),FALSE))</f>
        <v/>
      </c>
      <c r="N88" s="36" t="str">
        <f>IF(ISERROR(VLOOKUP($F88,PinMuxPub!$C$2:$Q$180,MATCH(N$4,PinMuxPub!$C$2:$Q$2,0),FALSE)),"",VLOOKUP($F88,PinMuxPub!$C$2:$Q$180,MATCH(N$4,PinMuxPub!$C$2:$Q$2,0),FALSE))</f>
        <v/>
      </c>
      <c r="O88" s="36" t="str">
        <f>IF(ISERROR(VLOOKUP($F88,PinMuxPub!$C$2:$Q$180,MATCH(O$4,PinMuxPub!$C$2:$Q$2,0),FALSE)),"",VLOOKUP($F88,PinMuxPub!$C$2:$Q$180,MATCH(O$4,PinMuxPub!$C$2:$Q$2,0),FALSE))</f>
        <v/>
      </c>
      <c r="P88" s="36" t="str">
        <f>IF(ISERROR(VLOOKUP($F88,PinMuxPub!$C$2:$Q$180,MATCH(P$4,PinMuxPub!$C$2:$Q$2,0),FALSE)),"",VLOOKUP($F88,PinMuxPub!$C$2:$Q$180,MATCH(P$4,PinMuxPub!$C$2:$Q$2,0),FALSE))</f>
        <v/>
      </c>
      <c r="Q88" s="36" t="str">
        <f>IF(ISERROR(VLOOKUP($F88,PinMuxPub!$C$2:$Q$180,MATCH(Q$4,PinMuxPub!$C$2:$Q$2,0),FALSE)),"",VLOOKUP($F88,PinMuxPub!$C$2:$Q$180,MATCH(Q$4,PinMuxPub!$C$2:$Q$2,0),FALSE))</f>
        <v/>
      </c>
      <c r="R88" s="36" t="str">
        <f>IF(ISERROR(VLOOKUP($F88,PinMuxPub!$C$2:$Q$180,MATCH(R$4,PinMuxPub!$C$2:$Q$2,0),FALSE)),"",VLOOKUP($F88,PinMuxPub!$C$2:$Q$180,MATCH(R$4,PinMuxPub!$C$2:$Q$2,0),FALSE))</f>
        <v/>
      </c>
      <c r="S88" s="36" t="str">
        <f>IF(ISERROR(VLOOKUP($F88,PinMuxPub!$C$2:$Q$180,MATCH(S$4,PinMuxPub!$C$2:$Q$2,0),FALSE)),"",VLOOKUP($F88,PinMuxPub!$C$2:$Q$180,MATCH(S$4,PinMuxPub!$C$2:$Q$2,0),FALSE))</f>
        <v/>
      </c>
      <c r="T88" s="36" t="str">
        <f>IF(ISERROR(VLOOKUP($F88,PinMuxPub!$C$2:$Q$180,MATCH(T$4,PinMuxPub!$C$2:$Q$2,0),FALSE)),"",VLOOKUP($F88,PinMuxPub!$C$2:$Q$180,MATCH(T$4,PinMuxPub!$C$2:$Q$2,0),FALSE))</f>
        <v/>
      </c>
      <c r="U88" s="154" t="str">
        <f>IF(ISERROR(VLOOKUP(F88,PinMuxPub!$C$3:$C$180,1,FALSE)),"No","Yes")</f>
        <v>No</v>
      </c>
      <c r="V88" s="155" t="str">
        <f t="shared" si="15"/>
        <v>No</v>
      </c>
    </row>
    <row r="89" spans="1:22">
      <c r="A89" s="92">
        <v>84</v>
      </c>
      <c r="B89" s="1">
        <f t="shared" si="16"/>
        <v>16</v>
      </c>
      <c r="C89" s="1">
        <f t="shared" si="17"/>
        <v>4</v>
      </c>
      <c r="D89" s="1" t="str">
        <f t="shared" si="18"/>
        <v>U</v>
      </c>
      <c r="E89" s="1">
        <f t="shared" si="19"/>
        <v>5</v>
      </c>
      <c r="F89" s="126" t="str">
        <f>VLOOKUP(D89,BallMap!$A$1:$X$39,MATCH(E89,BallMap!$A$1:$R$1,0),FALSE)</f>
        <v>GPIO_LPSR_12</v>
      </c>
      <c r="G89" s="127">
        <f t="shared" si="20"/>
        <v>85</v>
      </c>
      <c r="H89" s="2" t="str">
        <f t="shared" si="21"/>
        <v>U5</v>
      </c>
      <c r="I89" s="36" t="str">
        <f>IF(ISERROR(VLOOKUP($F89,PinMuxPub!$C$2:$Q$180,MATCH(I$4,PinMuxPub!$C$2:$Q$2,0),FALSE)),"",VLOOKUP($F89,PinMuxPub!$C$2:$Q$180,MATCH(I$4,PinMuxPub!$C$2:$Q$2,0),FALSE))</f>
        <v/>
      </c>
      <c r="J89" s="36" t="str">
        <f>IF(ISERROR(VLOOKUP($F89,PinMuxPub!$C$2:$Q$180,MATCH(J$4,PinMuxPub!$C$2:$Q$2,0),FALSE)),"",VLOOKUP($F89,PinMuxPub!$C$2:$Q$180,MATCH(J$4,PinMuxPub!$C$2:$Q$2,0),FALSE))</f>
        <v/>
      </c>
      <c r="K89" s="36" t="str">
        <f>IF(ISERROR(VLOOKUP($F89,PinMuxPub!$C$2:$Q$180,MATCH(K$4,PinMuxPub!$C$2:$Q$2,0),FALSE)),"",VLOOKUP($F89,PinMuxPub!$C$2:$Q$180,MATCH(K$4,PinMuxPub!$C$2:$Q$2,0),FALSE))</f>
        <v/>
      </c>
      <c r="L89" s="36" t="str">
        <f>IF(ISERROR(VLOOKUP($F89,PinMuxPub!$C$2:$Q$180,MATCH(L$4,PinMuxPub!$C$2:$Q$2,0),FALSE)),"",VLOOKUP($F89,PinMuxPub!$C$2:$Q$180,MATCH(L$4,PinMuxPub!$C$2:$Q$2,0),FALSE))</f>
        <v/>
      </c>
      <c r="M89" s="36" t="str">
        <f>IF(ISERROR(VLOOKUP($F89,PinMuxPub!$C$2:$Q$180,MATCH(M$4,PinMuxPub!$C$2:$Q$2,0),FALSE)),"",VLOOKUP($F89,PinMuxPub!$C$2:$Q$180,MATCH(M$4,PinMuxPub!$C$2:$Q$2,0),FALSE))</f>
        <v/>
      </c>
      <c r="N89" s="36" t="str">
        <f>IF(ISERROR(VLOOKUP($F89,PinMuxPub!$C$2:$Q$180,MATCH(N$4,PinMuxPub!$C$2:$Q$2,0),FALSE)),"",VLOOKUP($F89,PinMuxPub!$C$2:$Q$180,MATCH(N$4,PinMuxPub!$C$2:$Q$2,0),FALSE))</f>
        <v/>
      </c>
      <c r="O89" s="36" t="str">
        <f>IF(ISERROR(VLOOKUP($F89,PinMuxPub!$C$2:$Q$180,MATCH(O$4,PinMuxPub!$C$2:$Q$2,0),FALSE)),"",VLOOKUP($F89,PinMuxPub!$C$2:$Q$180,MATCH(O$4,PinMuxPub!$C$2:$Q$2,0),FALSE))</f>
        <v/>
      </c>
      <c r="P89" s="36" t="str">
        <f>IF(ISERROR(VLOOKUP($F89,PinMuxPub!$C$2:$Q$180,MATCH(P$4,PinMuxPub!$C$2:$Q$2,0),FALSE)),"",VLOOKUP($F89,PinMuxPub!$C$2:$Q$180,MATCH(P$4,PinMuxPub!$C$2:$Q$2,0),FALSE))</f>
        <v/>
      </c>
      <c r="Q89" s="36" t="str">
        <f>IF(ISERROR(VLOOKUP($F89,PinMuxPub!$C$2:$Q$180,MATCH(Q$4,PinMuxPub!$C$2:$Q$2,0),FALSE)),"",VLOOKUP($F89,PinMuxPub!$C$2:$Q$180,MATCH(Q$4,PinMuxPub!$C$2:$Q$2,0),FALSE))</f>
        <v/>
      </c>
      <c r="R89" s="36" t="str">
        <f>IF(ISERROR(VLOOKUP($F89,PinMuxPub!$C$2:$Q$180,MATCH(R$4,PinMuxPub!$C$2:$Q$2,0),FALSE)),"",VLOOKUP($F89,PinMuxPub!$C$2:$Q$180,MATCH(R$4,PinMuxPub!$C$2:$Q$2,0),FALSE))</f>
        <v/>
      </c>
      <c r="S89" s="36" t="str">
        <f>IF(ISERROR(VLOOKUP($F89,PinMuxPub!$C$2:$Q$180,MATCH(S$4,PinMuxPub!$C$2:$Q$2,0),FALSE)),"",VLOOKUP($F89,PinMuxPub!$C$2:$Q$180,MATCH(S$4,PinMuxPub!$C$2:$Q$2,0),FALSE))</f>
        <v/>
      </c>
      <c r="T89" s="36" t="str">
        <f>IF(ISERROR(VLOOKUP($F89,PinMuxPub!$C$2:$Q$180,MATCH(T$4,PinMuxPub!$C$2:$Q$2,0),FALSE)),"",VLOOKUP($F89,PinMuxPub!$C$2:$Q$180,MATCH(T$4,PinMuxPub!$C$2:$Q$2,0),FALSE))</f>
        <v/>
      </c>
      <c r="U89" s="154" t="str">
        <f>IF(ISERROR(VLOOKUP(F89,PinMuxPub!$C$3:$C$180,1,FALSE)),"No","Yes")</f>
        <v>No</v>
      </c>
      <c r="V89" s="155" t="str">
        <f t="shared" si="15"/>
        <v>No</v>
      </c>
    </row>
    <row r="90" spans="1:22">
      <c r="A90" s="92">
        <v>85</v>
      </c>
      <c r="B90" s="1">
        <f t="shared" si="16"/>
        <v>0</v>
      </c>
      <c r="C90" s="1">
        <f t="shared" si="17"/>
        <v>5</v>
      </c>
      <c r="D90" s="1" t="str">
        <f t="shared" si="18"/>
        <v>A</v>
      </c>
      <c r="E90" s="1">
        <f t="shared" si="19"/>
        <v>6</v>
      </c>
      <c r="F90" s="126" t="str">
        <f>VLOOKUP(D90,BallMap!$A$1:$X$39,MATCH(E90,BallMap!$A$1:$R$1,0),FALSE)</f>
        <v>GPIO_DISP_B2_11</v>
      </c>
      <c r="G90" s="127">
        <f t="shared" si="20"/>
        <v>86</v>
      </c>
      <c r="H90" s="2" t="str">
        <f t="shared" si="21"/>
        <v>A6</v>
      </c>
      <c r="I90" s="36" t="str">
        <f>IF(ISERROR(VLOOKUP($F90,PinMuxPub!$C$2:$Q$180,MATCH(I$4,PinMuxPub!$C$2:$Q$2,0),FALSE)),"",VLOOKUP($F90,PinMuxPub!$C$2:$Q$180,MATCH(I$4,PinMuxPub!$C$2:$Q$2,0),FALSE))</f>
        <v/>
      </c>
      <c r="J90" s="36" t="str">
        <f>IF(ISERROR(VLOOKUP($F90,PinMuxPub!$C$2:$Q$180,MATCH(J$4,PinMuxPub!$C$2:$Q$2,0),FALSE)),"",VLOOKUP($F90,PinMuxPub!$C$2:$Q$180,MATCH(J$4,PinMuxPub!$C$2:$Q$2,0),FALSE))</f>
        <v/>
      </c>
      <c r="K90" s="36" t="str">
        <f>IF(ISERROR(VLOOKUP($F90,PinMuxPub!$C$2:$Q$180,MATCH(K$4,PinMuxPub!$C$2:$Q$2,0),FALSE)),"",VLOOKUP($F90,PinMuxPub!$C$2:$Q$180,MATCH(K$4,PinMuxPub!$C$2:$Q$2,0),FALSE))</f>
        <v/>
      </c>
      <c r="L90" s="36" t="str">
        <f>IF(ISERROR(VLOOKUP($F90,PinMuxPub!$C$2:$Q$180,MATCH(L$4,PinMuxPub!$C$2:$Q$2,0),FALSE)),"",VLOOKUP($F90,PinMuxPub!$C$2:$Q$180,MATCH(L$4,PinMuxPub!$C$2:$Q$2,0),FALSE))</f>
        <v/>
      </c>
      <c r="M90" s="36" t="str">
        <f>IF(ISERROR(VLOOKUP($F90,PinMuxPub!$C$2:$Q$180,MATCH(M$4,PinMuxPub!$C$2:$Q$2,0),FALSE)),"",VLOOKUP($F90,PinMuxPub!$C$2:$Q$180,MATCH(M$4,PinMuxPub!$C$2:$Q$2,0),FALSE))</f>
        <v/>
      </c>
      <c r="N90" s="36" t="str">
        <f>IF(ISERROR(VLOOKUP($F90,PinMuxPub!$C$2:$Q$180,MATCH(N$4,PinMuxPub!$C$2:$Q$2,0),FALSE)),"",VLOOKUP($F90,PinMuxPub!$C$2:$Q$180,MATCH(N$4,PinMuxPub!$C$2:$Q$2,0),FALSE))</f>
        <v/>
      </c>
      <c r="O90" s="36" t="str">
        <f>IF(ISERROR(VLOOKUP($F90,PinMuxPub!$C$2:$Q$180,MATCH(O$4,PinMuxPub!$C$2:$Q$2,0),FALSE)),"",VLOOKUP($F90,PinMuxPub!$C$2:$Q$180,MATCH(O$4,PinMuxPub!$C$2:$Q$2,0),FALSE))</f>
        <v/>
      </c>
      <c r="P90" s="36" t="str">
        <f>IF(ISERROR(VLOOKUP($F90,PinMuxPub!$C$2:$Q$180,MATCH(P$4,PinMuxPub!$C$2:$Q$2,0),FALSE)),"",VLOOKUP($F90,PinMuxPub!$C$2:$Q$180,MATCH(P$4,PinMuxPub!$C$2:$Q$2,0),FALSE))</f>
        <v/>
      </c>
      <c r="Q90" s="36" t="str">
        <f>IF(ISERROR(VLOOKUP($F90,PinMuxPub!$C$2:$Q$180,MATCH(Q$4,PinMuxPub!$C$2:$Q$2,0),FALSE)),"",VLOOKUP($F90,PinMuxPub!$C$2:$Q$180,MATCH(Q$4,PinMuxPub!$C$2:$Q$2,0),FALSE))</f>
        <v/>
      </c>
      <c r="R90" s="36" t="str">
        <f>IF(ISERROR(VLOOKUP($F90,PinMuxPub!$C$2:$Q$180,MATCH(R$4,PinMuxPub!$C$2:$Q$2,0),FALSE)),"",VLOOKUP($F90,PinMuxPub!$C$2:$Q$180,MATCH(R$4,PinMuxPub!$C$2:$Q$2,0),FALSE))</f>
        <v/>
      </c>
      <c r="S90" s="36" t="str">
        <f>IF(ISERROR(VLOOKUP($F90,PinMuxPub!$C$2:$Q$180,MATCH(S$4,PinMuxPub!$C$2:$Q$2,0),FALSE)),"",VLOOKUP($F90,PinMuxPub!$C$2:$Q$180,MATCH(S$4,PinMuxPub!$C$2:$Q$2,0),FALSE))</f>
        <v/>
      </c>
      <c r="T90" s="36" t="str">
        <f>IF(ISERROR(VLOOKUP($F90,PinMuxPub!$C$2:$Q$180,MATCH(T$4,PinMuxPub!$C$2:$Q$2,0),FALSE)),"",VLOOKUP($F90,PinMuxPub!$C$2:$Q$180,MATCH(T$4,PinMuxPub!$C$2:$Q$2,0),FALSE))</f>
        <v/>
      </c>
      <c r="U90" s="154" t="str">
        <f>IF(ISERROR(VLOOKUP(F90,PinMuxPub!$C$3:$C$180,1,FALSE)),"No","Yes")</f>
        <v>No</v>
      </c>
      <c r="V90" s="155" t="str">
        <f t="shared" si="15"/>
        <v>No</v>
      </c>
    </row>
    <row r="91" spans="1:22">
      <c r="A91" s="92">
        <v>86</v>
      </c>
      <c r="B91" s="1">
        <f t="shared" si="16"/>
        <v>1</v>
      </c>
      <c r="C91" s="1">
        <f t="shared" si="17"/>
        <v>5</v>
      </c>
      <c r="D91" s="1" t="str">
        <f t="shared" si="18"/>
        <v>B</v>
      </c>
      <c r="E91" s="1">
        <f t="shared" si="19"/>
        <v>6</v>
      </c>
      <c r="F91" s="126" t="str">
        <f>VLOOKUP(D91,BallMap!$A$1:$X$39,MATCH(E91,BallMap!$A$1:$R$1,0),FALSE)</f>
        <v>GPIO_DISP_B2_12</v>
      </c>
      <c r="G91" s="127">
        <f t="shared" si="20"/>
        <v>87</v>
      </c>
      <c r="H91" s="2" t="str">
        <f t="shared" si="21"/>
        <v>B6</v>
      </c>
      <c r="I91" s="36" t="str">
        <f>IF(ISERROR(VLOOKUP($F91,PinMuxPub!$C$2:$Q$180,MATCH(I$4,PinMuxPub!$C$2:$Q$2,0),FALSE)),"",VLOOKUP($F91,PinMuxPub!$C$2:$Q$180,MATCH(I$4,PinMuxPub!$C$2:$Q$2,0),FALSE))</f>
        <v/>
      </c>
      <c r="J91" s="36" t="str">
        <f>IF(ISERROR(VLOOKUP($F91,PinMuxPub!$C$2:$Q$180,MATCH(J$4,PinMuxPub!$C$2:$Q$2,0),FALSE)),"",VLOOKUP($F91,PinMuxPub!$C$2:$Q$180,MATCH(J$4,PinMuxPub!$C$2:$Q$2,0),FALSE))</f>
        <v/>
      </c>
      <c r="K91" s="36" t="str">
        <f>IF(ISERROR(VLOOKUP($F91,PinMuxPub!$C$2:$Q$180,MATCH(K$4,PinMuxPub!$C$2:$Q$2,0),FALSE)),"",VLOOKUP($F91,PinMuxPub!$C$2:$Q$180,MATCH(K$4,PinMuxPub!$C$2:$Q$2,0),FALSE))</f>
        <v/>
      </c>
      <c r="L91" s="36" t="str">
        <f>IF(ISERROR(VLOOKUP($F91,PinMuxPub!$C$2:$Q$180,MATCH(L$4,PinMuxPub!$C$2:$Q$2,0),FALSE)),"",VLOOKUP($F91,PinMuxPub!$C$2:$Q$180,MATCH(L$4,PinMuxPub!$C$2:$Q$2,0),FALSE))</f>
        <v/>
      </c>
      <c r="M91" s="36" t="str">
        <f>IF(ISERROR(VLOOKUP($F91,PinMuxPub!$C$2:$Q$180,MATCH(M$4,PinMuxPub!$C$2:$Q$2,0),FALSE)),"",VLOOKUP($F91,PinMuxPub!$C$2:$Q$180,MATCH(M$4,PinMuxPub!$C$2:$Q$2,0),FALSE))</f>
        <v/>
      </c>
      <c r="N91" s="36" t="str">
        <f>IF(ISERROR(VLOOKUP($F91,PinMuxPub!$C$2:$Q$180,MATCH(N$4,PinMuxPub!$C$2:$Q$2,0),FALSE)),"",VLOOKUP($F91,PinMuxPub!$C$2:$Q$180,MATCH(N$4,PinMuxPub!$C$2:$Q$2,0),FALSE))</f>
        <v/>
      </c>
      <c r="O91" s="36" t="str">
        <f>IF(ISERROR(VLOOKUP($F91,PinMuxPub!$C$2:$Q$180,MATCH(O$4,PinMuxPub!$C$2:$Q$2,0),FALSE)),"",VLOOKUP($F91,PinMuxPub!$C$2:$Q$180,MATCH(O$4,PinMuxPub!$C$2:$Q$2,0),FALSE))</f>
        <v/>
      </c>
      <c r="P91" s="36" t="str">
        <f>IF(ISERROR(VLOOKUP($F91,PinMuxPub!$C$2:$Q$180,MATCH(P$4,PinMuxPub!$C$2:$Q$2,0),FALSE)),"",VLOOKUP($F91,PinMuxPub!$C$2:$Q$180,MATCH(P$4,PinMuxPub!$C$2:$Q$2,0),FALSE))</f>
        <v/>
      </c>
      <c r="Q91" s="36" t="str">
        <f>IF(ISERROR(VLOOKUP($F91,PinMuxPub!$C$2:$Q$180,MATCH(Q$4,PinMuxPub!$C$2:$Q$2,0),FALSE)),"",VLOOKUP($F91,PinMuxPub!$C$2:$Q$180,MATCH(Q$4,PinMuxPub!$C$2:$Q$2,0),FALSE))</f>
        <v/>
      </c>
      <c r="R91" s="36" t="str">
        <f>IF(ISERROR(VLOOKUP($F91,PinMuxPub!$C$2:$Q$180,MATCH(R$4,PinMuxPub!$C$2:$Q$2,0),FALSE)),"",VLOOKUP($F91,PinMuxPub!$C$2:$Q$180,MATCH(R$4,PinMuxPub!$C$2:$Q$2,0),FALSE))</f>
        <v/>
      </c>
      <c r="S91" s="36" t="str">
        <f>IF(ISERROR(VLOOKUP($F91,PinMuxPub!$C$2:$Q$180,MATCH(S$4,PinMuxPub!$C$2:$Q$2,0),FALSE)),"",VLOOKUP($F91,PinMuxPub!$C$2:$Q$180,MATCH(S$4,PinMuxPub!$C$2:$Q$2,0),FALSE))</f>
        <v/>
      </c>
      <c r="T91" s="36" t="str">
        <f>IF(ISERROR(VLOOKUP($F91,PinMuxPub!$C$2:$Q$180,MATCH(T$4,PinMuxPub!$C$2:$Q$2,0),FALSE)),"",VLOOKUP($F91,PinMuxPub!$C$2:$Q$180,MATCH(T$4,PinMuxPub!$C$2:$Q$2,0),FALSE))</f>
        <v/>
      </c>
      <c r="U91" s="154" t="str">
        <f>IF(ISERROR(VLOOKUP(F91,PinMuxPub!$C$3:$C$180,1,FALSE)),"No","Yes")</f>
        <v>No</v>
      </c>
      <c r="V91" s="155" t="str">
        <f t="shared" si="15"/>
        <v>No</v>
      </c>
    </row>
    <row r="92" spans="1:22">
      <c r="A92" s="92">
        <v>87</v>
      </c>
      <c r="B92" s="1">
        <f t="shared" si="16"/>
        <v>2</v>
      </c>
      <c r="C92" s="1">
        <f t="shared" si="17"/>
        <v>5</v>
      </c>
      <c r="D92" s="1" t="str">
        <f t="shared" si="18"/>
        <v>C</v>
      </c>
      <c r="E92" s="1">
        <f t="shared" si="19"/>
        <v>6</v>
      </c>
      <c r="F92" s="126" t="str">
        <f>VLOOKUP(D92,BallMap!$A$1:$X$39,MATCH(E92,BallMap!$A$1:$R$1,0),FALSE)</f>
        <v>GPIO_DISP_B2_06</v>
      </c>
      <c r="G92" s="127">
        <f t="shared" si="20"/>
        <v>88</v>
      </c>
      <c r="H92" s="2" t="str">
        <f t="shared" si="21"/>
        <v>C6</v>
      </c>
      <c r="I92" s="36" t="str">
        <f>IF(ISERROR(VLOOKUP($F92,PinMuxPub!$C$2:$Q$180,MATCH(I$4,PinMuxPub!$C$2:$Q$2,0),FALSE)),"",VLOOKUP($F92,PinMuxPub!$C$2:$Q$180,MATCH(I$4,PinMuxPub!$C$2:$Q$2,0),FALSE))</f>
        <v/>
      </c>
      <c r="J92" s="36" t="str">
        <f>IF(ISERROR(VLOOKUP($F92,PinMuxPub!$C$2:$Q$180,MATCH(J$4,PinMuxPub!$C$2:$Q$2,0),FALSE)),"",VLOOKUP($F92,PinMuxPub!$C$2:$Q$180,MATCH(J$4,PinMuxPub!$C$2:$Q$2,0),FALSE))</f>
        <v/>
      </c>
      <c r="K92" s="36" t="str">
        <f>IF(ISERROR(VLOOKUP($F92,PinMuxPub!$C$2:$Q$180,MATCH(K$4,PinMuxPub!$C$2:$Q$2,0),FALSE)),"",VLOOKUP($F92,PinMuxPub!$C$2:$Q$180,MATCH(K$4,PinMuxPub!$C$2:$Q$2,0),FALSE))</f>
        <v/>
      </c>
      <c r="L92" s="36" t="str">
        <f>IF(ISERROR(VLOOKUP($F92,PinMuxPub!$C$2:$Q$180,MATCH(L$4,PinMuxPub!$C$2:$Q$2,0),FALSE)),"",VLOOKUP($F92,PinMuxPub!$C$2:$Q$180,MATCH(L$4,PinMuxPub!$C$2:$Q$2,0),FALSE))</f>
        <v/>
      </c>
      <c r="M92" s="36" t="str">
        <f>IF(ISERROR(VLOOKUP($F92,PinMuxPub!$C$2:$Q$180,MATCH(M$4,PinMuxPub!$C$2:$Q$2,0),FALSE)),"",VLOOKUP($F92,PinMuxPub!$C$2:$Q$180,MATCH(M$4,PinMuxPub!$C$2:$Q$2,0),FALSE))</f>
        <v/>
      </c>
      <c r="N92" s="36" t="str">
        <f>IF(ISERROR(VLOOKUP($F92,PinMuxPub!$C$2:$Q$180,MATCH(N$4,PinMuxPub!$C$2:$Q$2,0),FALSE)),"",VLOOKUP($F92,PinMuxPub!$C$2:$Q$180,MATCH(N$4,PinMuxPub!$C$2:$Q$2,0),FALSE))</f>
        <v/>
      </c>
      <c r="O92" s="36" t="str">
        <f>IF(ISERROR(VLOOKUP($F92,PinMuxPub!$C$2:$Q$180,MATCH(O$4,PinMuxPub!$C$2:$Q$2,0),FALSE)),"",VLOOKUP($F92,PinMuxPub!$C$2:$Q$180,MATCH(O$4,PinMuxPub!$C$2:$Q$2,0),FALSE))</f>
        <v/>
      </c>
      <c r="P92" s="36" t="str">
        <f>IF(ISERROR(VLOOKUP($F92,PinMuxPub!$C$2:$Q$180,MATCH(P$4,PinMuxPub!$C$2:$Q$2,0),FALSE)),"",VLOOKUP($F92,PinMuxPub!$C$2:$Q$180,MATCH(P$4,PinMuxPub!$C$2:$Q$2,0),FALSE))</f>
        <v/>
      </c>
      <c r="Q92" s="36" t="str">
        <f>IF(ISERROR(VLOOKUP($F92,PinMuxPub!$C$2:$Q$180,MATCH(Q$4,PinMuxPub!$C$2:$Q$2,0),FALSE)),"",VLOOKUP($F92,PinMuxPub!$C$2:$Q$180,MATCH(Q$4,PinMuxPub!$C$2:$Q$2,0),FALSE))</f>
        <v/>
      </c>
      <c r="R92" s="36" t="str">
        <f>IF(ISERROR(VLOOKUP($F92,PinMuxPub!$C$2:$Q$180,MATCH(R$4,PinMuxPub!$C$2:$Q$2,0),FALSE)),"",VLOOKUP($F92,PinMuxPub!$C$2:$Q$180,MATCH(R$4,PinMuxPub!$C$2:$Q$2,0),FALSE))</f>
        <v/>
      </c>
      <c r="S92" s="36" t="str">
        <f>IF(ISERROR(VLOOKUP($F92,PinMuxPub!$C$2:$Q$180,MATCH(S$4,PinMuxPub!$C$2:$Q$2,0),FALSE)),"",VLOOKUP($F92,PinMuxPub!$C$2:$Q$180,MATCH(S$4,PinMuxPub!$C$2:$Q$2,0),FALSE))</f>
        <v/>
      </c>
      <c r="T92" s="36" t="str">
        <f>IF(ISERROR(VLOOKUP($F92,PinMuxPub!$C$2:$Q$180,MATCH(T$4,PinMuxPub!$C$2:$Q$2,0),FALSE)),"",VLOOKUP($F92,PinMuxPub!$C$2:$Q$180,MATCH(T$4,PinMuxPub!$C$2:$Q$2,0),FALSE))</f>
        <v/>
      </c>
      <c r="U92" s="154" t="str">
        <f>IF(ISERROR(VLOOKUP(F92,PinMuxPub!$C$3:$C$180,1,FALSE)),"No","Yes")</f>
        <v>No</v>
      </c>
      <c r="V92" s="155" t="str">
        <f t="shared" si="15"/>
        <v>No</v>
      </c>
    </row>
    <row r="93" spans="1:22">
      <c r="A93" s="92">
        <v>88</v>
      </c>
      <c r="B93" s="1">
        <f t="shared" si="16"/>
        <v>3</v>
      </c>
      <c r="C93" s="1">
        <f t="shared" si="17"/>
        <v>5</v>
      </c>
      <c r="D93" s="1" t="str">
        <f t="shared" si="18"/>
        <v>D</v>
      </c>
      <c r="E93" s="1">
        <f t="shared" si="19"/>
        <v>6</v>
      </c>
      <c r="F93" s="126" t="str">
        <f>VLOOKUP(D93,BallMap!$A$1:$X$39,MATCH(E93,BallMap!$A$1:$R$1,0),FALSE)</f>
        <v>GPIO_DISP_B2_07</v>
      </c>
      <c r="G93" s="127">
        <f t="shared" si="20"/>
        <v>89</v>
      </c>
      <c r="H93" s="2" t="str">
        <f t="shared" si="21"/>
        <v>D6</v>
      </c>
      <c r="I93" s="36" t="str">
        <f>IF(ISERROR(VLOOKUP($F93,PinMuxPub!$C$2:$Q$180,MATCH(I$4,PinMuxPub!$C$2:$Q$2,0),FALSE)),"",VLOOKUP($F93,PinMuxPub!$C$2:$Q$180,MATCH(I$4,PinMuxPub!$C$2:$Q$2,0),FALSE))</f>
        <v/>
      </c>
      <c r="J93" s="36" t="str">
        <f>IF(ISERROR(VLOOKUP($F93,PinMuxPub!$C$2:$Q$180,MATCH(J$4,PinMuxPub!$C$2:$Q$2,0),FALSE)),"",VLOOKUP($F93,PinMuxPub!$C$2:$Q$180,MATCH(J$4,PinMuxPub!$C$2:$Q$2,0),FALSE))</f>
        <v/>
      </c>
      <c r="K93" s="36" t="str">
        <f>IF(ISERROR(VLOOKUP($F93,PinMuxPub!$C$2:$Q$180,MATCH(K$4,PinMuxPub!$C$2:$Q$2,0),FALSE)),"",VLOOKUP($F93,PinMuxPub!$C$2:$Q$180,MATCH(K$4,PinMuxPub!$C$2:$Q$2,0),FALSE))</f>
        <v/>
      </c>
      <c r="L93" s="36" t="str">
        <f>IF(ISERROR(VLOOKUP($F93,PinMuxPub!$C$2:$Q$180,MATCH(L$4,PinMuxPub!$C$2:$Q$2,0),FALSE)),"",VLOOKUP($F93,PinMuxPub!$C$2:$Q$180,MATCH(L$4,PinMuxPub!$C$2:$Q$2,0),FALSE))</f>
        <v/>
      </c>
      <c r="M93" s="36" t="str">
        <f>IF(ISERROR(VLOOKUP($F93,PinMuxPub!$C$2:$Q$180,MATCH(M$4,PinMuxPub!$C$2:$Q$2,0),FALSE)),"",VLOOKUP($F93,PinMuxPub!$C$2:$Q$180,MATCH(M$4,PinMuxPub!$C$2:$Q$2,0),FALSE))</f>
        <v/>
      </c>
      <c r="N93" s="36" t="str">
        <f>IF(ISERROR(VLOOKUP($F93,PinMuxPub!$C$2:$Q$180,MATCH(N$4,PinMuxPub!$C$2:$Q$2,0),FALSE)),"",VLOOKUP($F93,PinMuxPub!$C$2:$Q$180,MATCH(N$4,PinMuxPub!$C$2:$Q$2,0),FALSE))</f>
        <v/>
      </c>
      <c r="O93" s="36" t="str">
        <f>IF(ISERROR(VLOOKUP($F93,PinMuxPub!$C$2:$Q$180,MATCH(O$4,PinMuxPub!$C$2:$Q$2,0),FALSE)),"",VLOOKUP($F93,PinMuxPub!$C$2:$Q$180,MATCH(O$4,PinMuxPub!$C$2:$Q$2,0),FALSE))</f>
        <v/>
      </c>
      <c r="P93" s="36" t="str">
        <f>IF(ISERROR(VLOOKUP($F93,PinMuxPub!$C$2:$Q$180,MATCH(P$4,PinMuxPub!$C$2:$Q$2,0),FALSE)),"",VLOOKUP($F93,PinMuxPub!$C$2:$Q$180,MATCH(P$4,PinMuxPub!$C$2:$Q$2,0),FALSE))</f>
        <v/>
      </c>
      <c r="Q93" s="36" t="str">
        <f>IF(ISERROR(VLOOKUP($F93,PinMuxPub!$C$2:$Q$180,MATCH(Q$4,PinMuxPub!$C$2:$Q$2,0),FALSE)),"",VLOOKUP($F93,PinMuxPub!$C$2:$Q$180,MATCH(Q$4,PinMuxPub!$C$2:$Q$2,0),FALSE))</f>
        <v/>
      </c>
      <c r="R93" s="36" t="str">
        <f>IF(ISERROR(VLOOKUP($F93,PinMuxPub!$C$2:$Q$180,MATCH(R$4,PinMuxPub!$C$2:$Q$2,0),FALSE)),"",VLOOKUP($F93,PinMuxPub!$C$2:$Q$180,MATCH(R$4,PinMuxPub!$C$2:$Q$2,0),FALSE))</f>
        <v/>
      </c>
      <c r="S93" s="36" t="str">
        <f>IF(ISERROR(VLOOKUP($F93,PinMuxPub!$C$2:$Q$180,MATCH(S$4,PinMuxPub!$C$2:$Q$2,0),FALSE)),"",VLOOKUP($F93,PinMuxPub!$C$2:$Q$180,MATCH(S$4,PinMuxPub!$C$2:$Q$2,0),FALSE))</f>
        <v/>
      </c>
      <c r="T93" s="36" t="str">
        <f>IF(ISERROR(VLOOKUP($F93,PinMuxPub!$C$2:$Q$180,MATCH(T$4,PinMuxPub!$C$2:$Q$2,0),FALSE)),"",VLOOKUP($F93,PinMuxPub!$C$2:$Q$180,MATCH(T$4,PinMuxPub!$C$2:$Q$2,0),FALSE))</f>
        <v/>
      </c>
      <c r="U93" s="154" t="str">
        <f>IF(ISERROR(VLOOKUP(F93,PinMuxPub!$C$3:$C$180,1,FALSE)),"No","Yes")</f>
        <v>No</v>
      </c>
      <c r="V93" s="155" t="str">
        <f t="shared" si="15"/>
        <v>No</v>
      </c>
    </row>
    <row r="94" spans="1:22">
      <c r="A94" s="92">
        <v>89</v>
      </c>
      <c r="B94" s="1">
        <f t="shared" si="16"/>
        <v>4</v>
      </c>
      <c r="C94" s="1">
        <f t="shared" si="17"/>
        <v>5</v>
      </c>
      <c r="D94" s="1" t="str">
        <f t="shared" si="18"/>
        <v>E</v>
      </c>
      <c r="E94" s="1">
        <f t="shared" si="19"/>
        <v>6</v>
      </c>
      <c r="F94" s="126" t="str">
        <f>VLOOKUP(D94,BallMap!$A$1:$X$39,MATCH(E94,BallMap!$A$1:$R$1,0),FALSE)</f>
        <v>GPIO_EMC_B1_29</v>
      </c>
      <c r="G94" s="127">
        <f t="shared" si="20"/>
        <v>90</v>
      </c>
      <c r="H94" s="2" t="str">
        <f t="shared" si="21"/>
        <v>E6</v>
      </c>
      <c r="I94" s="36" t="str">
        <f>IF(ISERROR(VLOOKUP($F94,PinMuxPub!$C$2:$Q$180,MATCH(I$4,PinMuxPub!$C$2:$Q$2,0),FALSE)),"",VLOOKUP($F94,PinMuxPub!$C$2:$Q$180,MATCH(I$4,PinMuxPub!$C$2:$Q$2,0),FALSE))</f>
        <v/>
      </c>
      <c r="J94" s="36" t="str">
        <f>IF(ISERROR(VLOOKUP($F94,PinMuxPub!$C$2:$Q$180,MATCH(J$4,PinMuxPub!$C$2:$Q$2,0),FALSE)),"",VLOOKUP($F94,PinMuxPub!$C$2:$Q$180,MATCH(J$4,PinMuxPub!$C$2:$Q$2,0),FALSE))</f>
        <v/>
      </c>
      <c r="K94" s="36" t="str">
        <f>IF(ISERROR(VLOOKUP($F94,PinMuxPub!$C$2:$Q$180,MATCH(K$4,PinMuxPub!$C$2:$Q$2,0),FALSE)),"",VLOOKUP($F94,PinMuxPub!$C$2:$Q$180,MATCH(K$4,PinMuxPub!$C$2:$Q$2,0),FALSE))</f>
        <v/>
      </c>
      <c r="L94" s="36" t="str">
        <f>IF(ISERROR(VLOOKUP($F94,PinMuxPub!$C$2:$Q$180,MATCH(L$4,PinMuxPub!$C$2:$Q$2,0),FALSE)),"",VLOOKUP($F94,PinMuxPub!$C$2:$Q$180,MATCH(L$4,PinMuxPub!$C$2:$Q$2,0),FALSE))</f>
        <v/>
      </c>
      <c r="M94" s="36" t="str">
        <f>IF(ISERROR(VLOOKUP($F94,PinMuxPub!$C$2:$Q$180,MATCH(M$4,PinMuxPub!$C$2:$Q$2,0),FALSE)),"",VLOOKUP($F94,PinMuxPub!$C$2:$Q$180,MATCH(M$4,PinMuxPub!$C$2:$Q$2,0),FALSE))</f>
        <v/>
      </c>
      <c r="N94" s="36" t="str">
        <f>IF(ISERROR(VLOOKUP($F94,PinMuxPub!$C$2:$Q$180,MATCH(N$4,PinMuxPub!$C$2:$Q$2,0),FALSE)),"",VLOOKUP($F94,PinMuxPub!$C$2:$Q$180,MATCH(N$4,PinMuxPub!$C$2:$Q$2,0),FALSE))</f>
        <v/>
      </c>
      <c r="O94" s="36" t="str">
        <f>IF(ISERROR(VLOOKUP($F94,PinMuxPub!$C$2:$Q$180,MATCH(O$4,PinMuxPub!$C$2:$Q$2,0),FALSE)),"",VLOOKUP($F94,PinMuxPub!$C$2:$Q$180,MATCH(O$4,PinMuxPub!$C$2:$Q$2,0),FALSE))</f>
        <v/>
      </c>
      <c r="P94" s="36" t="str">
        <f>IF(ISERROR(VLOOKUP($F94,PinMuxPub!$C$2:$Q$180,MATCH(P$4,PinMuxPub!$C$2:$Q$2,0),FALSE)),"",VLOOKUP($F94,PinMuxPub!$C$2:$Q$180,MATCH(P$4,PinMuxPub!$C$2:$Q$2,0),FALSE))</f>
        <v/>
      </c>
      <c r="Q94" s="36" t="str">
        <f>IF(ISERROR(VLOOKUP($F94,PinMuxPub!$C$2:$Q$180,MATCH(Q$4,PinMuxPub!$C$2:$Q$2,0),FALSE)),"",VLOOKUP($F94,PinMuxPub!$C$2:$Q$180,MATCH(Q$4,PinMuxPub!$C$2:$Q$2,0),FALSE))</f>
        <v/>
      </c>
      <c r="R94" s="36" t="str">
        <f>IF(ISERROR(VLOOKUP($F94,PinMuxPub!$C$2:$Q$180,MATCH(R$4,PinMuxPub!$C$2:$Q$2,0),FALSE)),"",VLOOKUP($F94,PinMuxPub!$C$2:$Q$180,MATCH(R$4,PinMuxPub!$C$2:$Q$2,0),FALSE))</f>
        <v/>
      </c>
      <c r="S94" s="36" t="str">
        <f>IF(ISERROR(VLOOKUP($F94,PinMuxPub!$C$2:$Q$180,MATCH(S$4,PinMuxPub!$C$2:$Q$2,0),FALSE)),"",VLOOKUP($F94,PinMuxPub!$C$2:$Q$180,MATCH(S$4,PinMuxPub!$C$2:$Q$2,0),FALSE))</f>
        <v/>
      </c>
      <c r="T94" s="36" t="str">
        <f>IF(ISERROR(VLOOKUP($F94,PinMuxPub!$C$2:$Q$180,MATCH(T$4,PinMuxPub!$C$2:$Q$2,0),FALSE)),"",VLOOKUP($F94,PinMuxPub!$C$2:$Q$180,MATCH(T$4,PinMuxPub!$C$2:$Q$2,0),FALSE))</f>
        <v/>
      </c>
      <c r="U94" s="154" t="str">
        <f>IF(ISERROR(VLOOKUP(F94,PinMuxPub!$C$3:$C$180,1,FALSE)),"No","Yes")</f>
        <v>No</v>
      </c>
      <c r="V94" s="155" t="str">
        <f t="shared" si="15"/>
        <v>No</v>
      </c>
    </row>
    <row r="95" spans="1:22">
      <c r="A95" s="92">
        <v>90</v>
      </c>
      <c r="B95" s="1">
        <f t="shared" si="16"/>
        <v>5</v>
      </c>
      <c r="C95" s="1">
        <f t="shared" si="17"/>
        <v>5</v>
      </c>
      <c r="D95" s="1" t="str">
        <f t="shared" si="18"/>
        <v>F</v>
      </c>
      <c r="E95" s="1">
        <f t="shared" si="19"/>
        <v>6</v>
      </c>
      <c r="F95" s="126" t="str">
        <f>VLOOKUP(D95,BallMap!$A$1:$X$39,MATCH(E95,BallMap!$A$1:$R$1,0),FALSE)</f>
        <v>NVCC_EMC1</v>
      </c>
      <c r="G95" s="127">
        <f t="shared" si="20"/>
        <v>91</v>
      </c>
      <c r="H95" s="2" t="str">
        <f t="shared" si="21"/>
        <v>F6</v>
      </c>
      <c r="I95" s="36" t="str">
        <f>IF(ISERROR(VLOOKUP($F95,PinMuxPub!$C$2:$Q$180,MATCH(I$4,PinMuxPub!$C$2:$Q$2,0),FALSE)),"",VLOOKUP($F95,PinMuxPub!$C$2:$Q$180,MATCH(I$4,PinMuxPub!$C$2:$Q$2,0),FALSE))</f>
        <v/>
      </c>
      <c r="J95" s="36" t="str">
        <f>IF(ISERROR(VLOOKUP($F95,PinMuxPub!$C$2:$Q$180,MATCH(J$4,PinMuxPub!$C$2:$Q$2,0),FALSE)),"",VLOOKUP($F95,PinMuxPub!$C$2:$Q$180,MATCH(J$4,PinMuxPub!$C$2:$Q$2,0),FALSE))</f>
        <v/>
      </c>
      <c r="K95" s="36" t="str">
        <f>IF(ISERROR(VLOOKUP($F95,PinMuxPub!$C$2:$Q$180,MATCH(K$4,PinMuxPub!$C$2:$Q$2,0),FALSE)),"",VLOOKUP($F95,PinMuxPub!$C$2:$Q$180,MATCH(K$4,PinMuxPub!$C$2:$Q$2,0),FALSE))</f>
        <v/>
      </c>
      <c r="L95" s="36" t="str">
        <f>IF(ISERROR(VLOOKUP($F95,PinMuxPub!$C$2:$Q$180,MATCH(L$4,PinMuxPub!$C$2:$Q$2,0),FALSE)),"",VLOOKUP($F95,PinMuxPub!$C$2:$Q$180,MATCH(L$4,PinMuxPub!$C$2:$Q$2,0),FALSE))</f>
        <v/>
      </c>
      <c r="M95" s="36" t="str">
        <f>IF(ISERROR(VLOOKUP($F95,PinMuxPub!$C$2:$Q$180,MATCH(M$4,PinMuxPub!$C$2:$Q$2,0),FALSE)),"",VLOOKUP($F95,PinMuxPub!$C$2:$Q$180,MATCH(M$4,PinMuxPub!$C$2:$Q$2,0),FALSE))</f>
        <v/>
      </c>
      <c r="N95" s="36" t="str">
        <f>IF(ISERROR(VLOOKUP($F95,PinMuxPub!$C$2:$Q$180,MATCH(N$4,PinMuxPub!$C$2:$Q$2,0),FALSE)),"",VLOOKUP($F95,PinMuxPub!$C$2:$Q$180,MATCH(N$4,PinMuxPub!$C$2:$Q$2,0),FALSE))</f>
        <v/>
      </c>
      <c r="O95" s="36" t="str">
        <f>IF(ISERROR(VLOOKUP($F95,PinMuxPub!$C$2:$Q$180,MATCH(O$4,PinMuxPub!$C$2:$Q$2,0),FALSE)),"",VLOOKUP($F95,PinMuxPub!$C$2:$Q$180,MATCH(O$4,PinMuxPub!$C$2:$Q$2,0),FALSE))</f>
        <v/>
      </c>
      <c r="P95" s="36" t="str">
        <f>IF(ISERROR(VLOOKUP($F95,PinMuxPub!$C$2:$Q$180,MATCH(P$4,PinMuxPub!$C$2:$Q$2,0),FALSE)),"",VLOOKUP($F95,PinMuxPub!$C$2:$Q$180,MATCH(P$4,PinMuxPub!$C$2:$Q$2,0),FALSE))</f>
        <v/>
      </c>
      <c r="Q95" s="36" t="str">
        <f>IF(ISERROR(VLOOKUP($F95,PinMuxPub!$C$2:$Q$180,MATCH(Q$4,PinMuxPub!$C$2:$Q$2,0),FALSE)),"",VLOOKUP($F95,PinMuxPub!$C$2:$Q$180,MATCH(Q$4,PinMuxPub!$C$2:$Q$2,0),FALSE))</f>
        <v/>
      </c>
      <c r="R95" s="36" t="str">
        <f>IF(ISERROR(VLOOKUP($F95,PinMuxPub!$C$2:$Q$180,MATCH(R$4,PinMuxPub!$C$2:$Q$2,0),FALSE)),"",VLOOKUP($F95,PinMuxPub!$C$2:$Q$180,MATCH(R$4,PinMuxPub!$C$2:$Q$2,0),FALSE))</f>
        <v/>
      </c>
      <c r="S95" s="36" t="str">
        <f>IF(ISERROR(VLOOKUP($F95,PinMuxPub!$C$2:$Q$180,MATCH(S$4,PinMuxPub!$C$2:$Q$2,0),FALSE)),"",VLOOKUP($F95,PinMuxPub!$C$2:$Q$180,MATCH(S$4,PinMuxPub!$C$2:$Q$2,0),FALSE))</f>
        <v/>
      </c>
      <c r="T95" s="36" t="str">
        <f>IF(ISERROR(VLOOKUP($F95,PinMuxPub!$C$2:$Q$180,MATCH(T$4,PinMuxPub!$C$2:$Q$2,0),FALSE)),"",VLOOKUP($F95,PinMuxPub!$C$2:$Q$180,MATCH(T$4,PinMuxPub!$C$2:$Q$2,0),FALSE))</f>
        <v/>
      </c>
      <c r="U95" s="154" t="str">
        <f>IF(ISERROR(VLOOKUP(F95,PinMuxPub!$C$3:$C$180,1,FALSE)),"No","Yes")</f>
        <v>No</v>
      </c>
      <c r="V95" s="155" t="str">
        <f t="shared" si="15"/>
        <v>No</v>
      </c>
    </row>
    <row r="96" spans="1:22">
      <c r="A96" s="92">
        <v>91</v>
      </c>
      <c r="B96" s="1">
        <f t="shared" si="16"/>
        <v>6</v>
      </c>
      <c r="C96" s="1">
        <f t="shared" si="17"/>
        <v>5</v>
      </c>
      <c r="D96" s="1" t="str">
        <f t="shared" si="18"/>
        <v>G</v>
      </c>
      <c r="E96" s="1">
        <f t="shared" si="19"/>
        <v>6</v>
      </c>
      <c r="F96" s="126" t="str">
        <f>VLOOKUP(D96,BallMap!$A$1:$X$39,MATCH(E96,BallMap!$A$1:$R$1,0),FALSE)</f>
        <v>NVCC_EMC1</v>
      </c>
      <c r="G96" s="127">
        <f t="shared" si="20"/>
        <v>92</v>
      </c>
      <c r="H96" s="2" t="str">
        <f t="shared" si="21"/>
        <v>G6</v>
      </c>
      <c r="I96" s="36" t="str">
        <f>IF(ISERROR(VLOOKUP($F96,PinMuxPub!$C$2:$Q$180,MATCH(I$4,PinMuxPub!$C$2:$Q$2,0),FALSE)),"",VLOOKUP($F96,PinMuxPub!$C$2:$Q$180,MATCH(I$4,PinMuxPub!$C$2:$Q$2,0),FALSE))</f>
        <v/>
      </c>
      <c r="J96" s="36" t="str">
        <f>IF(ISERROR(VLOOKUP($F96,PinMuxPub!$C$2:$Q$180,MATCH(J$4,PinMuxPub!$C$2:$Q$2,0),FALSE)),"",VLOOKUP($F96,PinMuxPub!$C$2:$Q$180,MATCH(J$4,PinMuxPub!$C$2:$Q$2,0),FALSE))</f>
        <v/>
      </c>
      <c r="K96" s="36" t="str">
        <f>IF(ISERROR(VLOOKUP($F96,PinMuxPub!$C$2:$Q$180,MATCH(K$4,PinMuxPub!$C$2:$Q$2,0),FALSE)),"",VLOOKUP($F96,PinMuxPub!$C$2:$Q$180,MATCH(K$4,PinMuxPub!$C$2:$Q$2,0),FALSE))</f>
        <v/>
      </c>
      <c r="L96" s="36" t="str">
        <f>IF(ISERROR(VLOOKUP($F96,PinMuxPub!$C$2:$Q$180,MATCH(L$4,PinMuxPub!$C$2:$Q$2,0),FALSE)),"",VLOOKUP($F96,PinMuxPub!$C$2:$Q$180,MATCH(L$4,PinMuxPub!$C$2:$Q$2,0),FALSE))</f>
        <v/>
      </c>
      <c r="M96" s="36" t="str">
        <f>IF(ISERROR(VLOOKUP($F96,PinMuxPub!$C$2:$Q$180,MATCH(M$4,PinMuxPub!$C$2:$Q$2,0),FALSE)),"",VLOOKUP($F96,PinMuxPub!$C$2:$Q$180,MATCH(M$4,PinMuxPub!$C$2:$Q$2,0),FALSE))</f>
        <v/>
      </c>
      <c r="N96" s="36" t="str">
        <f>IF(ISERROR(VLOOKUP($F96,PinMuxPub!$C$2:$Q$180,MATCH(N$4,PinMuxPub!$C$2:$Q$2,0),FALSE)),"",VLOOKUP($F96,PinMuxPub!$C$2:$Q$180,MATCH(N$4,PinMuxPub!$C$2:$Q$2,0),FALSE))</f>
        <v/>
      </c>
      <c r="O96" s="36" t="str">
        <f>IF(ISERROR(VLOOKUP($F96,PinMuxPub!$C$2:$Q$180,MATCH(O$4,PinMuxPub!$C$2:$Q$2,0),FALSE)),"",VLOOKUP($F96,PinMuxPub!$C$2:$Q$180,MATCH(O$4,PinMuxPub!$C$2:$Q$2,0),FALSE))</f>
        <v/>
      </c>
      <c r="P96" s="36" t="str">
        <f>IF(ISERROR(VLOOKUP($F96,PinMuxPub!$C$2:$Q$180,MATCH(P$4,PinMuxPub!$C$2:$Q$2,0),FALSE)),"",VLOOKUP($F96,PinMuxPub!$C$2:$Q$180,MATCH(P$4,PinMuxPub!$C$2:$Q$2,0),FALSE))</f>
        <v/>
      </c>
      <c r="Q96" s="36" t="str">
        <f>IF(ISERROR(VLOOKUP($F96,PinMuxPub!$C$2:$Q$180,MATCH(Q$4,PinMuxPub!$C$2:$Q$2,0),FALSE)),"",VLOOKUP($F96,PinMuxPub!$C$2:$Q$180,MATCH(Q$4,PinMuxPub!$C$2:$Q$2,0),FALSE))</f>
        <v/>
      </c>
      <c r="R96" s="36" t="str">
        <f>IF(ISERROR(VLOOKUP($F96,PinMuxPub!$C$2:$Q$180,MATCH(R$4,PinMuxPub!$C$2:$Q$2,0),FALSE)),"",VLOOKUP($F96,PinMuxPub!$C$2:$Q$180,MATCH(R$4,PinMuxPub!$C$2:$Q$2,0),FALSE))</f>
        <v/>
      </c>
      <c r="S96" s="36" t="str">
        <f>IF(ISERROR(VLOOKUP($F96,PinMuxPub!$C$2:$Q$180,MATCH(S$4,PinMuxPub!$C$2:$Q$2,0),FALSE)),"",VLOOKUP($F96,PinMuxPub!$C$2:$Q$180,MATCH(S$4,PinMuxPub!$C$2:$Q$2,0),FALSE))</f>
        <v/>
      </c>
      <c r="T96" s="36" t="str">
        <f>IF(ISERROR(VLOOKUP($F96,PinMuxPub!$C$2:$Q$180,MATCH(T$4,PinMuxPub!$C$2:$Q$2,0),FALSE)),"",VLOOKUP($F96,PinMuxPub!$C$2:$Q$180,MATCH(T$4,PinMuxPub!$C$2:$Q$2,0),FALSE))</f>
        <v/>
      </c>
      <c r="U96" s="154" t="str">
        <f>IF(ISERROR(VLOOKUP(F96,PinMuxPub!$C$3:$C$180,1,FALSE)),"No","Yes")</f>
        <v>No</v>
      </c>
      <c r="V96" s="155" t="str">
        <f t="shared" si="15"/>
        <v>No</v>
      </c>
    </row>
    <row r="97" spans="1:22">
      <c r="A97" s="92">
        <v>92</v>
      </c>
      <c r="B97" s="1">
        <f t="shared" si="16"/>
        <v>7</v>
      </c>
      <c r="C97" s="1">
        <f t="shared" si="17"/>
        <v>5</v>
      </c>
      <c r="D97" s="1" t="str">
        <f t="shared" si="18"/>
        <v>H</v>
      </c>
      <c r="E97" s="1">
        <f t="shared" si="19"/>
        <v>6</v>
      </c>
      <c r="F97" s="126" t="str">
        <f>VLOOKUP(D97,BallMap!$A$1:$X$39,MATCH(E97,BallMap!$A$1:$R$1,0),FALSE)</f>
        <v>NVCC_EMC2</v>
      </c>
      <c r="G97" s="127">
        <f t="shared" si="20"/>
        <v>93</v>
      </c>
      <c r="H97" s="2" t="str">
        <f t="shared" si="21"/>
        <v>H6</v>
      </c>
      <c r="I97" s="36" t="str">
        <f>IF(ISERROR(VLOOKUP($F97,PinMuxPub!$C$2:$Q$180,MATCH(I$4,PinMuxPub!$C$2:$Q$2,0),FALSE)),"",VLOOKUP($F97,PinMuxPub!$C$2:$Q$180,MATCH(I$4,PinMuxPub!$C$2:$Q$2,0),FALSE))</f>
        <v/>
      </c>
      <c r="J97" s="36" t="str">
        <f>IF(ISERROR(VLOOKUP($F97,PinMuxPub!$C$2:$Q$180,MATCH(J$4,PinMuxPub!$C$2:$Q$2,0),FALSE)),"",VLOOKUP($F97,PinMuxPub!$C$2:$Q$180,MATCH(J$4,PinMuxPub!$C$2:$Q$2,0),FALSE))</f>
        <v/>
      </c>
      <c r="K97" s="36" t="str">
        <f>IF(ISERROR(VLOOKUP($F97,PinMuxPub!$C$2:$Q$180,MATCH(K$4,PinMuxPub!$C$2:$Q$2,0),FALSE)),"",VLOOKUP($F97,PinMuxPub!$C$2:$Q$180,MATCH(K$4,PinMuxPub!$C$2:$Q$2,0),FALSE))</f>
        <v/>
      </c>
      <c r="L97" s="36" t="str">
        <f>IF(ISERROR(VLOOKUP($F97,PinMuxPub!$C$2:$Q$180,MATCH(L$4,PinMuxPub!$C$2:$Q$2,0),FALSE)),"",VLOOKUP($F97,PinMuxPub!$C$2:$Q$180,MATCH(L$4,PinMuxPub!$C$2:$Q$2,0),FALSE))</f>
        <v/>
      </c>
      <c r="M97" s="36" t="str">
        <f>IF(ISERROR(VLOOKUP($F97,PinMuxPub!$C$2:$Q$180,MATCH(M$4,PinMuxPub!$C$2:$Q$2,0),FALSE)),"",VLOOKUP($F97,PinMuxPub!$C$2:$Q$180,MATCH(M$4,PinMuxPub!$C$2:$Q$2,0),FALSE))</f>
        <v/>
      </c>
      <c r="N97" s="36" t="str">
        <f>IF(ISERROR(VLOOKUP($F97,PinMuxPub!$C$2:$Q$180,MATCH(N$4,PinMuxPub!$C$2:$Q$2,0),FALSE)),"",VLOOKUP($F97,PinMuxPub!$C$2:$Q$180,MATCH(N$4,PinMuxPub!$C$2:$Q$2,0),FALSE))</f>
        <v/>
      </c>
      <c r="O97" s="36" t="str">
        <f>IF(ISERROR(VLOOKUP($F97,PinMuxPub!$C$2:$Q$180,MATCH(O$4,PinMuxPub!$C$2:$Q$2,0),FALSE)),"",VLOOKUP($F97,PinMuxPub!$C$2:$Q$180,MATCH(O$4,PinMuxPub!$C$2:$Q$2,0),FALSE))</f>
        <v/>
      </c>
      <c r="P97" s="36" t="str">
        <f>IF(ISERROR(VLOOKUP($F97,PinMuxPub!$C$2:$Q$180,MATCH(P$4,PinMuxPub!$C$2:$Q$2,0),FALSE)),"",VLOOKUP($F97,PinMuxPub!$C$2:$Q$180,MATCH(P$4,PinMuxPub!$C$2:$Q$2,0),FALSE))</f>
        <v/>
      </c>
      <c r="Q97" s="36" t="str">
        <f>IF(ISERROR(VLOOKUP($F97,PinMuxPub!$C$2:$Q$180,MATCH(Q$4,PinMuxPub!$C$2:$Q$2,0),FALSE)),"",VLOOKUP($F97,PinMuxPub!$C$2:$Q$180,MATCH(Q$4,PinMuxPub!$C$2:$Q$2,0),FALSE))</f>
        <v/>
      </c>
      <c r="R97" s="36" t="str">
        <f>IF(ISERROR(VLOOKUP($F97,PinMuxPub!$C$2:$Q$180,MATCH(R$4,PinMuxPub!$C$2:$Q$2,0),FALSE)),"",VLOOKUP($F97,PinMuxPub!$C$2:$Q$180,MATCH(R$4,PinMuxPub!$C$2:$Q$2,0),FALSE))</f>
        <v/>
      </c>
      <c r="S97" s="36" t="str">
        <f>IF(ISERROR(VLOOKUP($F97,PinMuxPub!$C$2:$Q$180,MATCH(S$4,PinMuxPub!$C$2:$Q$2,0),FALSE)),"",VLOOKUP($F97,PinMuxPub!$C$2:$Q$180,MATCH(S$4,PinMuxPub!$C$2:$Q$2,0),FALSE))</f>
        <v/>
      </c>
      <c r="T97" s="36" t="str">
        <f>IF(ISERROR(VLOOKUP($F97,PinMuxPub!$C$2:$Q$180,MATCH(T$4,PinMuxPub!$C$2:$Q$2,0),FALSE)),"",VLOOKUP($F97,PinMuxPub!$C$2:$Q$180,MATCH(T$4,PinMuxPub!$C$2:$Q$2,0),FALSE))</f>
        <v/>
      </c>
      <c r="U97" s="154" t="str">
        <f>IF(ISERROR(VLOOKUP(F97,PinMuxPub!$C$3:$C$180,1,FALSE)),"No","Yes")</f>
        <v>No</v>
      </c>
      <c r="V97" s="155" t="str">
        <f t="shared" si="15"/>
        <v>No</v>
      </c>
    </row>
    <row r="98" spans="1:22">
      <c r="A98" s="92">
        <v>93</v>
      </c>
      <c r="B98" s="1">
        <f t="shared" si="16"/>
        <v>8</v>
      </c>
      <c r="C98" s="1">
        <f t="shared" si="17"/>
        <v>5</v>
      </c>
      <c r="D98" s="1" t="str">
        <f t="shared" si="18"/>
        <v>J</v>
      </c>
      <c r="E98" s="1">
        <f t="shared" si="19"/>
        <v>6</v>
      </c>
      <c r="F98" s="126" t="str">
        <f>VLOOKUP(D98,BallMap!$A$1:$X$39,MATCH(E98,BallMap!$A$1:$R$1,0),FALSE)</f>
        <v>NVCC_EMC2</v>
      </c>
      <c r="G98" s="127">
        <f t="shared" si="20"/>
        <v>94</v>
      </c>
      <c r="H98" s="2" t="str">
        <f t="shared" si="21"/>
        <v>J6</v>
      </c>
      <c r="I98" s="36" t="str">
        <f>IF(ISERROR(VLOOKUP($F98,PinMuxPub!$C$2:$Q$180,MATCH(I$4,PinMuxPub!$C$2:$Q$2,0),FALSE)),"",VLOOKUP($F98,PinMuxPub!$C$2:$Q$180,MATCH(I$4,PinMuxPub!$C$2:$Q$2,0),FALSE))</f>
        <v/>
      </c>
      <c r="J98" s="36" t="str">
        <f>IF(ISERROR(VLOOKUP($F98,PinMuxPub!$C$2:$Q$180,MATCH(J$4,PinMuxPub!$C$2:$Q$2,0),FALSE)),"",VLOOKUP($F98,PinMuxPub!$C$2:$Q$180,MATCH(J$4,PinMuxPub!$C$2:$Q$2,0),FALSE))</f>
        <v/>
      </c>
      <c r="K98" s="36" t="str">
        <f>IF(ISERROR(VLOOKUP($F98,PinMuxPub!$C$2:$Q$180,MATCH(K$4,PinMuxPub!$C$2:$Q$2,0),FALSE)),"",VLOOKUP($F98,PinMuxPub!$C$2:$Q$180,MATCH(K$4,PinMuxPub!$C$2:$Q$2,0),FALSE))</f>
        <v/>
      </c>
      <c r="L98" s="36" t="str">
        <f>IF(ISERROR(VLOOKUP($F98,PinMuxPub!$C$2:$Q$180,MATCH(L$4,PinMuxPub!$C$2:$Q$2,0),FALSE)),"",VLOOKUP($F98,PinMuxPub!$C$2:$Q$180,MATCH(L$4,PinMuxPub!$C$2:$Q$2,0),FALSE))</f>
        <v/>
      </c>
      <c r="M98" s="36" t="str">
        <f>IF(ISERROR(VLOOKUP($F98,PinMuxPub!$C$2:$Q$180,MATCH(M$4,PinMuxPub!$C$2:$Q$2,0),FALSE)),"",VLOOKUP($F98,PinMuxPub!$C$2:$Q$180,MATCH(M$4,PinMuxPub!$C$2:$Q$2,0),FALSE))</f>
        <v/>
      </c>
      <c r="N98" s="36" t="str">
        <f>IF(ISERROR(VLOOKUP($F98,PinMuxPub!$C$2:$Q$180,MATCH(N$4,PinMuxPub!$C$2:$Q$2,0),FALSE)),"",VLOOKUP($F98,PinMuxPub!$C$2:$Q$180,MATCH(N$4,PinMuxPub!$C$2:$Q$2,0),FALSE))</f>
        <v/>
      </c>
      <c r="O98" s="36" t="str">
        <f>IF(ISERROR(VLOOKUP($F98,PinMuxPub!$C$2:$Q$180,MATCH(O$4,PinMuxPub!$C$2:$Q$2,0),FALSE)),"",VLOOKUP($F98,PinMuxPub!$C$2:$Q$180,MATCH(O$4,PinMuxPub!$C$2:$Q$2,0),FALSE))</f>
        <v/>
      </c>
      <c r="P98" s="36" t="str">
        <f>IF(ISERROR(VLOOKUP($F98,PinMuxPub!$C$2:$Q$180,MATCH(P$4,PinMuxPub!$C$2:$Q$2,0),FALSE)),"",VLOOKUP($F98,PinMuxPub!$C$2:$Q$180,MATCH(P$4,PinMuxPub!$C$2:$Q$2,0),FALSE))</f>
        <v/>
      </c>
      <c r="Q98" s="36" t="str">
        <f>IF(ISERROR(VLOOKUP($F98,PinMuxPub!$C$2:$Q$180,MATCH(Q$4,PinMuxPub!$C$2:$Q$2,0),FALSE)),"",VLOOKUP($F98,PinMuxPub!$C$2:$Q$180,MATCH(Q$4,PinMuxPub!$C$2:$Q$2,0),FALSE))</f>
        <v/>
      </c>
      <c r="R98" s="36" t="str">
        <f>IF(ISERROR(VLOOKUP($F98,PinMuxPub!$C$2:$Q$180,MATCH(R$4,PinMuxPub!$C$2:$Q$2,0),FALSE)),"",VLOOKUP($F98,PinMuxPub!$C$2:$Q$180,MATCH(R$4,PinMuxPub!$C$2:$Q$2,0),FALSE))</f>
        <v/>
      </c>
      <c r="S98" s="36" t="str">
        <f>IF(ISERROR(VLOOKUP($F98,PinMuxPub!$C$2:$Q$180,MATCH(S$4,PinMuxPub!$C$2:$Q$2,0),FALSE)),"",VLOOKUP($F98,PinMuxPub!$C$2:$Q$180,MATCH(S$4,PinMuxPub!$C$2:$Q$2,0),FALSE))</f>
        <v/>
      </c>
      <c r="T98" s="36" t="str">
        <f>IF(ISERROR(VLOOKUP($F98,PinMuxPub!$C$2:$Q$180,MATCH(T$4,PinMuxPub!$C$2:$Q$2,0),FALSE)),"",VLOOKUP($F98,PinMuxPub!$C$2:$Q$180,MATCH(T$4,PinMuxPub!$C$2:$Q$2,0),FALSE))</f>
        <v/>
      </c>
      <c r="U98" s="154" t="str">
        <f>IF(ISERROR(VLOOKUP(F98,PinMuxPub!$C$3:$C$180,1,FALSE)),"No","Yes")</f>
        <v>No</v>
      </c>
      <c r="V98" s="155" t="str">
        <f t="shared" si="15"/>
        <v>No</v>
      </c>
    </row>
    <row r="99" spans="1:22">
      <c r="A99" s="92">
        <v>94</v>
      </c>
      <c r="B99" s="1">
        <f t="shared" si="16"/>
        <v>9</v>
      </c>
      <c r="C99" s="1">
        <f t="shared" si="17"/>
        <v>5</v>
      </c>
      <c r="D99" s="1" t="str">
        <f t="shared" si="18"/>
        <v>K</v>
      </c>
      <c r="E99" s="1">
        <f t="shared" si="19"/>
        <v>6</v>
      </c>
      <c r="F99" s="126" t="str">
        <f>VLOOKUP(D99,BallMap!$A$1:$X$39,MATCH(E99,BallMap!$A$1:$R$1,0),FALSE)</f>
        <v>DCDC_GND</v>
      </c>
      <c r="G99" s="127">
        <f t="shared" si="20"/>
        <v>95</v>
      </c>
      <c r="H99" s="2" t="str">
        <f t="shared" si="21"/>
        <v>K6</v>
      </c>
      <c r="I99" s="36" t="str">
        <f>IF(ISERROR(VLOOKUP($F99,PinMuxPub!$C$2:$Q$180,MATCH(I$4,PinMuxPub!$C$2:$Q$2,0),FALSE)),"",VLOOKUP($F99,PinMuxPub!$C$2:$Q$180,MATCH(I$4,PinMuxPub!$C$2:$Q$2,0),FALSE))</f>
        <v/>
      </c>
      <c r="J99" s="36" t="str">
        <f>IF(ISERROR(VLOOKUP($F99,PinMuxPub!$C$2:$Q$180,MATCH(J$4,PinMuxPub!$C$2:$Q$2,0),FALSE)),"",VLOOKUP($F99,PinMuxPub!$C$2:$Q$180,MATCH(J$4,PinMuxPub!$C$2:$Q$2,0),FALSE))</f>
        <v/>
      </c>
      <c r="K99" s="36" t="str">
        <f>IF(ISERROR(VLOOKUP($F99,PinMuxPub!$C$2:$Q$180,MATCH(K$4,PinMuxPub!$C$2:$Q$2,0),FALSE)),"",VLOOKUP($F99,PinMuxPub!$C$2:$Q$180,MATCH(K$4,PinMuxPub!$C$2:$Q$2,0),FALSE))</f>
        <v/>
      </c>
      <c r="L99" s="36" t="str">
        <f>IF(ISERROR(VLOOKUP($F99,PinMuxPub!$C$2:$Q$180,MATCH(L$4,PinMuxPub!$C$2:$Q$2,0),FALSE)),"",VLOOKUP($F99,PinMuxPub!$C$2:$Q$180,MATCH(L$4,PinMuxPub!$C$2:$Q$2,0),FALSE))</f>
        <v/>
      </c>
      <c r="M99" s="36" t="str">
        <f>IF(ISERROR(VLOOKUP($F99,PinMuxPub!$C$2:$Q$180,MATCH(M$4,PinMuxPub!$C$2:$Q$2,0),FALSE)),"",VLOOKUP($F99,PinMuxPub!$C$2:$Q$180,MATCH(M$4,PinMuxPub!$C$2:$Q$2,0),FALSE))</f>
        <v/>
      </c>
      <c r="N99" s="36" t="str">
        <f>IF(ISERROR(VLOOKUP($F99,PinMuxPub!$C$2:$Q$180,MATCH(N$4,PinMuxPub!$C$2:$Q$2,0),FALSE)),"",VLOOKUP($F99,PinMuxPub!$C$2:$Q$180,MATCH(N$4,PinMuxPub!$C$2:$Q$2,0),FALSE))</f>
        <v/>
      </c>
      <c r="O99" s="36" t="str">
        <f>IF(ISERROR(VLOOKUP($F99,PinMuxPub!$C$2:$Q$180,MATCH(O$4,PinMuxPub!$C$2:$Q$2,0),FALSE)),"",VLOOKUP($F99,PinMuxPub!$C$2:$Q$180,MATCH(O$4,PinMuxPub!$C$2:$Q$2,0),FALSE))</f>
        <v/>
      </c>
      <c r="P99" s="36" t="str">
        <f>IF(ISERROR(VLOOKUP($F99,PinMuxPub!$C$2:$Q$180,MATCH(P$4,PinMuxPub!$C$2:$Q$2,0),FALSE)),"",VLOOKUP($F99,PinMuxPub!$C$2:$Q$180,MATCH(P$4,PinMuxPub!$C$2:$Q$2,0),FALSE))</f>
        <v/>
      </c>
      <c r="Q99" s="36" t="str">
        <f>IF(ISERROR(VLOOKUP($F99,PinMuxPub!$C$2:$Q$180,MATCH(Q$4,PinMuxPub!$C$2:$Q$2,0),FALSE)),"",VLOOKUP($F99,PinMuxPub!$C$2:$Q$180,MATCH(Q$4,PinMuxPub!$C$2:$Q$2,0),FALSE))</f>
        <v/>
      </c>
      <c r="R99" s="36" t="str">
        <f>IF(ISERROR(VLOOKUP($F99,PinMuxPub!$C$2:$Q$180,MATCH(R$4,PinMuxPub!$C$2:$Q$2,0),FALSE)),"",VLOOKUP($F99,PinMuxPub!$C$2:$Q$180,MATCH(R$4,PinMuxPub!$C$2:$Q$2,0),FALSE))</f>
        <v/>
      </c>
      <c r="S99" s="36" t="str">
        <f>IF(ISERROR(VLOOKUP($F99,PinMuxPub!$C$2:$Q$180,MATCH(S$4,PinMuxPub!$C$2:$Q$2,0),FALSE)),"",VLOOKUP($F99,PinMuxPub!$C$2:$Q$180,MATCH(S$4,PinMuxPub!$C$2:$Q$2,0),FALSE))</f>
        <v/>
      </c>
      <c r="T99" s="36" t="str">
        <f>IF(ISERROR(VLOOKUP($F99,PinMuxPub!$C$2:$Q$180,MATCH(T$4,PinMuxPub!$C$2:$Q$2,0),FALSE)),"",VLOOKUP($F99,PinMuxPub!$C$2:$Q$180,MATCH(T$4,PinMuxPub!$C$2:$Q$2,0),FALSE))</f>
        <v/>
      </c>
      <c r="U99" s="154" t="str">
        <f>IF(ISERROR(VLOOKUP(F99,PinMuxPub!$C$3:$C$180,1,FALSE)),"No","Yes")</f>
        <v>No</v>
      </c>
      <c r="V99" s="155" t="str">
        <f t="shared" si="15"/>
        <v>No</v>
      </c>
    </row>
    <row r="100" spans="1:22">
      <c r="A100" s="92">
        <v>95</v>
      </c>
      <c r="B100" s="1">
        <f t="shared" si="16"/>
        <v>10</v>
      </c>
      <c r="C100" s="1">
        <f t="shared" si="17"/>
        <v>5</v>
      </c>
      <c r="D100" s="1" t="str">
        <f t="shared" si="18"/>
        <v>L</v>
      </c>
      <c r="E100" s="1">
        <f t="shared" si="19"/>
        <v>6</v>
      </c>
      <c r="F100" s="126" t="str">
        <f>VLOOKUP(D100,BallMap!$A$1:$X$39,MATCH(E100,BallMap!$A$1:$R$1,0),FALSE)</f>
        <v>DCDC_GND</v>
      </c>
      <c r="G100" s="127">
        <f t="shared" si="20"/>
        <v>96</v>
      </c>
      <c r="H100" s="2" t="str">
        <f t="shared" si="21"/>
        <v>L6</v>
      </c>
      <c r="I100" s="36" t="str">
        <f>IF(ISERROR(VLOOKUP($F100,PinMuxPub!$C$2:$Q$180,MATCH(I$4,PinMuxPub!$C$2:$Q$2,0),FALSE)),"",VLOOKUP($F100,PinMuxPub!$C$2:$Q$180,MATCH(I$4,PinMuxPub!$C$2:$Q$2,0),FALSE))</f>
        <v/>
      </c>
      <c r="J100" s="36" t="str">
        <f>IF(ISERROR(VLOOKUP($F100,PinMuxPub!$C$2:$Q$180,MATCH(J$4,PinMuxPub!$C$2:$Q$2,0),FALSE)),"",VLOOKUP($F100,PinMuxPub!$C$2:$Q$180,MATCH(J$4,PinMuxPub!$C$2:$Q$2,0),FALSE))</f>
        <v/>
      </c>
      <c r="K100" s="36" t="str">
        <f>IF(ISERROR(VLOOKUP($F100,PinMuxPub!$C$2:$Q$180,MATCH(K$4,PinMuxPub!$C$2:$Q$2,0),FALSE)),"",VLOOKUP($F100,PinMuxPub!$C$2:$Q$180,MATCH(K$4,PinMuxPub!$C$2:$Q$2,0),FALSE))</f>
        <v/>
      </c>
      <c r="L100" s="36" t="str">
        <f>IF(ISERROR(VLOOKUP($F100,PinMuxPub!$C$2:$Q$180,MATCH(L$4,PinMuxPub!$C$2:$Q$2,0),FALSE)),"",VLOOKUP($F100,PinMuxPub!$C$2:$Q$180,MATCH(L$4,PinMuxPub!$C$2:$Q$2,0),FALSE))</f>
        <v/>
      </c>
      <c r="M100" s="36" t="str">
        <f>IF(ISERROR(VLOOKUP($F100,PinMuxPub!$C$2:$Q$180,MATCH(M$4,PinMuxPub!$C$2:$Q$2,0),FALSE)),"",VLOOKUP($F100,PinMuxPub!$C$2:$Q$180,MATCH(M$4,PinMuxPub!$C$2:$Q$2,0),FALSE))</f>
        <v/>
      </c>
      <c r="N100" s="36" t="str">
        <f>IF(ISERROR(VLOOKUP($F100,PinMuxPub!$C$2:$Q$180,MATCH(N$4,PinMuxPub!$C$2:$Q$2,0),FALSE)),"",VLOOKUP($F100,PinMuxPub!$C$2:$Q$180,MATCH(N$4,PinMuxPub!$C$2:$Q$2,0),FALSE))</f>
        <v/>
      </c>
      <c r="O100" s="36" t="str">
        <f>IF(ISERROR(VLOOKUP($F100,PinMuxPub!$C$2:$Q$180,MATCH(O$4,PinMuxPub!$C$2:$Q$2,0),FALSE)),"",VLOOKUP($F100,PinMuxPub!$C$2:$Q$180,MATCH(O$4,PinMuxPub!$C$2:$Q$2,0),FALSE))</f>
        <v/>
      </c>
      <c r="P100" s="36" t="str">
        <f>IF(ISERROR(VLOOKUP($F100,PinMuxPub!$C$2:$Q$180,MATCH(P$4,PinMuxPub!$C$2:$Q$2,0),FALSE)),"",VLOOKUP($F100,PinMuxPub!$C$2:$Q$180,MATCH(P$4,PinMuxPub!$C$2:$Q$2,0),FALSE))</f>
        <v/>
      </c>
      <c r="Q100" s="36" t="str">
        <f>IF(ISERROR(VLOOKUP($F100,PinMuxPub!$C$2:$Q$180,MATCH(Q$4,PinMuxPub!$C$2:$Q$2,0),FALSE)),"",VLOOKUP($F100,PinMuxPub!$C$2:$Q$180,MATCH(Q$4,PinMuxPub!$C$2:$Q$2,0),FALSE))</f>
        <v/>
      </c>
      <c r="R100" s="36" t="str">
        <f>IF(ISERROR(VLOOKUP($F100,PinMuxPub!$C$2:$Q$180,MATCH(R$4,PinMuxPub!$C$2:$Q$2,0),FALSE)),"",VLOOKUP($F100,PinMuxPub!$C$2:$Q$180,MATCH(R$4,PinMuxPub!$C$2:$Q$2,0),FALSE))</f>
        <v/>
      </c>
      <c r="S100" s="36" t="str">
        <f>IF(ISERROR(VLOOKUP($F100,PinMuxPub!$C$2:$Q$180,MATCH(S$4,PinMuxPub!$C$2:$Q$2,0),FALSE)),"",VLOOKUP($F100,PinMuxPub!$C$2:$Q$180,MATCH(S$4,PinMuxPub!$C$2:$Q$2,0),FALSE))</f>
        <v/>
      </c>
      <c r="T100" s="36" t="str">
        <f>IF(ISERROR(VLOOKUP($F100,PinMuxPub!$C$2:$Q$180,MATCH(T$4,PinMuxPub!$C$2:$Q$2,0),FALSE)),"",VLOOKUP($F100,PinMuxPub!$C$2:$Q$180,MATCH(T$4,PinMuxPub!$C$2:$Q$2,0),FALSE))</f>
        <v/>
      </c>
      <c r="U100" s="154" t="str">
        <f>IF(ISERROR(VLOOKUP(F100,PinMuxPub!$C$3:$C$180,1,FALSE)),"No","Yes")</f>
        <v>No</v>
      </c>
      <c r="V100" s="155" t="str">
        <f t="shared" si="15"/>
        <v>No</v>
      </c>
    </row>
    <row r="101" spans="1:22">
      <c r="A101" s="92">
        <v>96</v>
      </c>
      <c r="B101" s="1">
        <f t="shared" si="16"/>
        <v>11</v>
      </c>
      <c r="C101" s="1">
        <f t="shared" si="17"/>
        <v>5</v>
      </c>
      <c r="D101" s="1" t="str">
        <f t="shared" si="18"/>
        <v>M</v>
      </c>
      <c r="E101" s="1">
        <f t="shared" si="19"/>
        <v>6</v>
      </c>
      <c r="F101" s="126" t="str">
        <f>VLOOKUP(D101,BallMap!$A$1:$X$39,MATCH(E101,BallMap!$A$1:$R$1,0),FALSE)</f>
        <v>DCDC_ANA_SENSE</v>
      </c>
      <c r="G101" s="127">
        <f t="shared" si="20"/>
        <v>97</v>
      </c>
      <c r="H101" s="2" t="str">
        <f t="shared" si="21"/>
        <v>M6</v>
      </c>
      <c r="I101" s="36" t="str">
        <f>IF(ISERROR(VLOOKUP($F101,PinMuxPub!$C$2:$Q$180,MATCH(I$4,PinMuxPub!$C$2:$Q$2,0),FALSE)),"",VLOOKUP($F101,PinMuxPub!$C$2:$Q$180,MATCH(I$4,PinMuxPub!$C$2:$Q$2,0),FALSE))</f>
        <v/>
      </c>
      <c r="J101" s="36" t="str">
        <f>IF(ISERROR(VLOOKUP($F101,PinMuxPub!$C$2:$Q$180,MATCH(J$4,PinMuxPub!$C$2:$Q$2,0),FALSE)),"",VLOOKUP($F101,PinMuxPub!$C$2:$Q$180,MATCH(J$4,PinMuxPub!$C$2:$Q$2,0),FALSE))</f>
        <v/>
      </c>
      <c r="K101" s="36" t="str">
        <f>IF(ISERROR(VLOOKUP($F101,PinMuxPub!$C$2:$Q$180,MATCH(K$4,PinMuxPub!$C$2:$Q$2,0),FALSE)),"",VLOOKUP($F101,PinMuxPub!$C$2:$Q$180,MATCH(K$4,PinMuxPub!$C$2:$Q$2,0),FALSE))</f>
        <v/>
      </c>
      <c r="L101" s="36" t="str">
        <f>IF(ISERROR(VLOOKUP($F101,PinMuxPub!$C$2:$Q$180,MATCH(L$4,PinMuxPub!$C$2:$Q$2,0),FALSE)),"",VLOOKUP($F101,PinMuxPub!$C$2:$Q$180,MATCH(L$4,PinMuxPub!$C$2:$Q$2,0),FALSE))</f>
        <v/>
      </c>
      <c r="M101" s="36" t="str">
        <f>IF(ISERROR(VLOOKUP($F101,PinMuxPub!$C$2:$Q$180,MATCH(M$4,PinMuxPub!$C$2:$Q$2,0),FALSE)),"",VLOOKUP($F101,PinMuxPub!$C$2:$Q$180,MATCH(M$4,PinMuxPub!$C$2:$Q$2,0),FALSE))</f>
        <v/>
      </c>
      <c r="N101" s="36" t="str">
        <f>IF(ISERROR(VLOOKUP($F101,PinMuxPub!$C$2:$Q$180,MATCH(N$4,PinMuxPub!$C$2:$Q$2,0),FALSE)),"",VLOOKUP($F101,PinMuxPub!$C$2:$Q$180,MATCH(N$4,PinMuxPub!$C$2:$Q$2,0),FALSE))</f>
        <v/>
      </c>
      <c r="O101" s="36" t="str">
        <f>IF(ISERROR(VLOOKUP($F101,PinMuxPub!$C$2:$Q$180,MATCH(O$4,PinMuxPub!$C$2:$Q$2,0),FALSE)),"",VLOOKUP($F101,PinMuxPub!$C$2:$Q$180,MATCH(O$4,PinMuxPub!$C$2:$Q$2,0),FALSE))</f>
        <v/>
      </c>
      <c r="P101" s="36" t="str">
        <f>IF(ISERROR(VLOOKUP($F101,PinMuxPub!$C$2:$Q$180,MATCH(P$4,PinMuxPub!$C$2:$Q$2,0),FALSE)),"",VLOOKUP($F101,PinMuxPub!$C$2:$Q$180,MATCH(P$4,PinMuxPub!$C$2:$Q$2,0),FALSE))</f>
        <v/>
      </c>
      <c r="Q101" s="36" t="str">
        <f>IF(ISERROR(VLOOKUP($F101,PinMuxPub!$C$2:$Q$180,MATCH(Q$4,PinMuxPub!$C$2:$Q$2,0),FALSE)),"",VLOOKUP($F101,PinMuxPub!$C$2:$Q$180,MATCH(Q$4,PinMuxPub!$C$2:$Q$2,0),FALSE))</f>
        <v/>
      </c>
      <c r="R101" s="36" t="str">
        <f>IF(ISERROR(VLOOKUP($F101,PinMuxPub!$C$2:$Q$180,MATCH(R$4,PinMuxPub!$C$2:$Q$2,0),FALSE)),"",VLOOKUP($F101,PinMuxPub!$C$2:$Q$180,MATCH(R$4,PinMuxPub!$C$2:$Q$2,0),FALSE))</f>
        <v/>
      </c>
      <c r="S101" s="36" t="str">
        <f>IF(ISERROR(VLOOKUP($F101,PinMuxPub!$C$2:$Q$180,MATCH(S$4,PinMuxPub!$C$2:$Q$2,0),FALSE)),"",VLOOKUP($F101,PinMuxPub!$C$2:$Q$180,MATCH(S$4,PinMuxPub!$C$2:$Q$2,0),FALSE))</f>
        <v/>
      </c>
      <c r="T101" s="36" t="str">
        <f>IF(ISERROR(VLOOKUP($F101,PinMuxPub!$C$2:$Q$180,MATCH(T$4,PinMuxPub!$C$2:$Q$2,0),FALSE)),"",VLOOKUP($F101,PinMuxPub!$C$2:$Q$180,MATCH(T$4,PinMuxPub!$C$2:$Q$2,0),FALSE))</f>
        <v/>
      </c>
      <c r="U101" s="154" t="str">
        <f>IF(ISERROR(VLOOKUP(F101,PinMuxPub!$C$3:$C$180,1,FALSE)),"No","Yes")</f>
        <v>No</v>
      </c>
      <c r="V101" s="155" t="str">
        <f t="shared" si="15"/>
        <v>No</v>
      </c>
    </row>
    <row r="102" spans="1:22">
      <c r="A102" s="92">
        <v>97</v>
      </c>
      <c r="B102" s="1">
        <f t="shared" si="16"/>
        <v>12</v>
      </c>
      <c r="C102" s="1">
        <f t="shared" si="17"/>
        <v>5</v>
      </c>
      <c r="D102" s="1" t="str">
        <f t="shared" si="18"/>
        <v>N</v>
      </c>
      <c r="E102" s="1">
        <f t="shared" si="19"/>
        <v>6</v>
      </c>
      <c r="F102" s="126" t="str">
        <f>VLOOKUP(D102,BallMap!$A$1:$X$39,MATCH(E102,BallMap!$A$1:$R$1,0),FALSE)</f>
        <v>GPIO_LPSR_00</v>
      </c>
      <c r="G102" s="127">
        <f t="shared" si="20"/>
        <v>98</v>
      </c>
      <c r="H102" s="2" t="str">
        <f t="shared" si="21"/>
        <v>N6</v>
      </c>
      <c r="I102" s="36" t="str">
        <f>IF(ISERROR(VLOOKUP($F102,PinMuxPub!$C$2:$Q$180,MATCH(I$4,PinMuxPub!$C$2:$Q$2,0),FALSE)),"",VLOOKUP($F102,PinMuxPub!$C$2:$Q$180,MATCH(I$4,PinMuxPub!$C$2:$Q$2,0),FALSE))</f>
        <v/>
      </c>
      <c r="J102" s="36" t="str">
        <f>IF(ISERROR(VLOOKUP($F102,PinMuxPub!$C$2:$Q$180,MATCH(J$4,PinMuxPub!$C$2:$Q$2,0),FALSE)),"",VLOOKUP($F102,PinMuxPub!$C$2:$Q$180,MATCH(J$4,PinMuxPub!$C$2:$Q$2,0),FALSE))</f>
        <v/>
      </c>
      <c r="K102" s="36" t="str">
        <f>IF(ISERROR(VLOOKUP($F102,PinMuxPub!$C$2:$Q$180,MATCH(K$4,PinMuxPub!$C$2:$Q$2,0),FALSE)),"",VLOOKUP($F102,PinMuxPub!$C$2:$Q$180,MATCH(K$4,PinMuxPub!$C$2:$Q$2,0),FALSE))</f>
        <v/>
      </c>
      <c r="L102" s="36" t="str">
        <f>IF(ISERROR(VLOOKUP($F102,PinMuxPub!$C$2:$Q$180,MATCH(L$4,PinMuxPub!$C$2:$Q$2,0),FALSE)),"",VLOOKUP($F102,PinMuxPub!$C$2:$Q$180,MATCH(L$4,PinMuxPub!$C$2:$Q$2,0),FALSE))</f>
        <v/>
      </c>
      <c r="M102" s="36" t="str">
        <f>IF(ISERROR(VLOOKUP($F102,PinMuxPub!$C$2:$Q$180,MATCH(M$4,PinMuxPub!$C$2:$Q$2,0),FALSE)),"",VLOOKUP($F102,PinMuxPub!$C$2:$Q$180,MATCH(M$4,PinMuxPub!$C$2:$Q$2,0),FALSE))</f>
        <v/>
      </c>
      <c r="N102" s="36" t="str">
        <f>IF(ISERROR(VLOOKUP($F102,PinMuxPub!$C$2:$Q$180,MATCH(N$4,PinMuxPub!$C$2:$Q$2,0),FALSE)),"",VLOOKUP($F102,PinMuxPub!$C$2:$Q$180,MATCH(N$4,PinMuxPub!$C$2:$Q$2,0),FALSE))</f>
        <v/>
      </c>
      <c r="O102" s="36" t="str">
        <f>IF(ISERROR(VLOOKUP($F102,PinMuxPub!$C$2:$Q$180,MATCH(O$4,PinMuxPub!$C$2:$Q$2,0),FALSE)),"",VLOOKUP($F102,PinMuxPub!$C$2:$Q$180,MATCH(O$4,PinMuxPub!$C$2:$Q$2,0),FALSE))</f>
        <v/>
      </c>
      <c r="P102" s="36" t="str">
        <f>IF(ISERROR(VLOOKUP($F102,PinMuxPub!$C$2:$Q$180,MATCH(P$4,PinMuxPub!$C$2:$Q$2,0),FALSE)),"",VLOOKUP($F102,PinMuxPub!$C$2:$Q$180,MATCH(P$4,PinMuxPub!$C$2:$Q$2,0),FALSE))</f>
        <v/>
      </c>
      <c r="Q102" s="36" t="str">
        <f>IF(ISERROR(VLOOKUP($F102,PinMuxPub!$C$2:$Q$180,MATCH(Q$4,PinMuxPub!$C$2:$Q$2,0),FALSE)),"",VLOOKUP($F102,PinMuxPub!$C$2:$Q$180,MATCH(Q$4,PinMuxPub!$C$2:$Q$2,0),FALSE))</f>
        <v/>
      </c>
      <c r="R102" s="36" t="str">
        <f>IF(ISERROR(VLOOKUP($F102,PinMuxPub!$C$2:$Q$180,MATCH(R$4,PinMuxPub!$C$2:$Q$2,0),FALSE)),"",VLOOKUP($F102,PinMuxPub!$C$2:$Q$180,MATCH(R$4,PinMuxPub!$C$2:$Q$2,0),FALSE))</f>
        <v/>
      </c>
      <c r="S102" s="36" t="str">
        <f>IF(ISERROR(VLOOKUP($F102,PinMuxPub!$C$2:$Q$180,MATCH(S$4,PinMuxPub!$C$2:$Q$2,0),FALSE)),"",VLOOKUP($F102,PinMuxPub!$C$2:$Q$180,MATCH(S$4,PinMuxPub!$C$2:$Q$2,0),FALSE))</f>
        <v/>
      </c>
      <c r="T102" s="36" t="str">
        <f>IF(ISERROR(VLOOKUP($F102,PinMuxPub!$C$2:$Q$180,MATCH(T$4,PinMuxPub!$C$2:$Q$2,0),FALSE)),"",VLOOKUP($F102,PinMuxPub!$C$2:$Q$180,MATCH(T$4,PinMuxPub!$C$2:$Q$2,0),FALSE))</f>
        <v/>
      </c>
      <c r="U102" s="154" t="str">
        <f>IF(ISERROR(VLOOKUP(F102,PinMuxPub!$C$3:$C$180,1,FALSE)),"No","Yes")</f>
        <v>No</v>
      </c>
      <c r="V102" s="155" t="str">
        <f t="shared" si="15"/>
        <v>No</v>
      </c>
    </row>
    <row r="103" spans="1:22">
      <c r="A103" s="92">
        <v>98</v>
      </c>
      <c r="B103" s="1">
        <f t="shared" si="16"/>
        <v>13</v>
      </c>
      <c r="C103" s="1">
        <f t="shared" si="17"/>
        <v>5</v>
      </c>
      <c r="D103" s="1" t="str">
        <f t="shared" si="18"/>
        <v>P</v>
      </c>
      <c r="E103" s="1">
        <f t="shared" si="19"/>
        <v>6</v>
      </c>
      <c r="F103" s="126" t="str">
        <f>VLOOKUP(D103,BallMap!$A$1:$X$39,MATCH(E103,BallMap!$A$1:$R$1,0),FALSE)</f>
        <v>GPIO_LPSR_02</v>
      </c>
      <c r="G103" s="127">
        <f t="shared" si="20"/>
        <v>99</v>
      </c>
      <c r="H103" s="2" t="str">
        <f t="shared" si="21"/>
        <v>P6</v>
      </c>
      <c r="I103" s="36" t="str">
        <f>IF(ISERROR(VLOOKUP($F103,PinMuxPub!$C$2:$Q$180,MATCH(I$4,PinMuxPub!$C$2:$Q$2,0),FALSE)),"",VLOOKUP($F103,PinMuxPub!$C$2:$Q$180,MATCH(I$4,PinMuxPub!$C$2:$Q$2,0),FALSE))</f>
        <v/>
      </c>
      <c r="J103" s="36" t="str">
        <f>IF(ISERROR(VLOOKUP($F103,PinMuxPub!$C$2:$Q$180,MATCH(J$4,PinMuxPub!$C$2:$Q$2,0),FALSE)),"",VLOOKUP($F103,PinMuxPub!$C$2:$Q$180,MATCH(J$4,PinMuxPub!$C$2:$Q$2,0),FALSE))</f>
        <v/>
      </c>
      <c r="K103" s="36" t="str">
        <f>IF(ISERROR(VLOOKUP($F103,PinMuxPub!$C$2:$Q$180,MATCH(K$4,PinMuxPub!$C$2:$Q$2,0),FALSE)),"",VLOOKUP($F103,PinMuxPub!$C$2:$Q$180,MATCH(K$4,PinMuxPub!$C$2:$Q$2,0),FALSE))</f>
        <v/>
      </c>
      <c r="L103" s="36" t="str">
        <f>IF(ISERROR(VLOOKUP($F103,PinMuxPub!$C$2:$Q$180,MATCH(L$4,PinMuxPub!$C$2:$Q$2,0),FALSE)),"",VLOOKUP($F103,PinMuxPub!$C$2:$Q$180,MATCH(L$4,PinMuxPub!$C$2:$Q$2,0),FALSE))</f>
        <v/>
      </c>
      <c r="M103" s="36" t="str">
        <f>IF(ISERROR(VLOOKUP($F103,PinMuxPub!$C$2:$Q$180,MATCH(M$4,PinMuxPub!$C$2:$Q$2,0),FALSE)),"",VLOOKUP($F103,PinMuxPub!$C$2:$Q$180,MATCH(M$4,PinMuxPub!$C$2:$Q$2,0),FALSE))</f>
        <v/>
      </c>
      <c r="N103" s="36" t="str">
        <f>IF(ISERROR(VLOOKUP($F103,PinMuxPub!$C$2:$Q$180,MATCH(N$4,PinMuxPub!$C$2:$Q$2,0),FALSE)),"",VLOOKUP($F103,PinMuxPub!$C$2:$Q$180,MATCH(N$4,PinMuxPub!$C$2:$Q$2,0),FALSE))</f>
        <v/>
      </c>
      <c r="O103" s="36" t="str">
        <f>IF(ISERROR(VLOOKUP($F103,PinMuxPub!$C$2:$Q$180,MATCH(O$4,PinMuxPub!$C$2:$Q$2,0),FALSE)),"",VLOOKUP($F103,PinMuxPub!$C$2:$Q$180,MATCH(O$4,PinMuxPub!$C$2:$Q$2,0),FALSE))</f>
        <v/>
      </c>
      <c r="P103" s="36" t="str">
        <f>IF(ISERROR(VLOOKUP($F103,PinMuxPub!$C$2:$Q$180,MATCH(P$4,PinMuxPub!$C$2:$Q$2,0),FALSE)),"",VLOOKUP($F103,PinMuxPub!$C$2:$Q$180,MATCH(P$4,PinMuxPub!$C$2:$Q$2,0),FALSE))</f>
        <v/>
      </c>
      <c r="Q103" s="36" t="str">
        <f>IF(ISERROR(VLOOKUP($F103,PinMuxPub!$C$2:$Q$180,MATCH(Q$4,PinMuxPub!$C$2:$Q$2,0),FALSE)),"",VLOOKUP($F103,PinMuxPub!$C$2:$Q$180,MATCH(Q$4,PinMuxPub!$C$2:$Q$2,0),FALSE))</f>
        <v/>
      </c>
      <c r="R103" s="36" t="str">
        <f>IF(ISERROR(VLOOKUP($F103,PinMuxPub!$C$2:$Q$180,MATCH(R$4,PinMuxPub!$C$2:$Q$2,0),FALSE)),"",VLOOKUP($F103,PinMuxPub!$C$2:$Q$180,MATCH(R$4,PinMuxPub!$C$2:$Q$2,0),FALSE))</f>
        <v/>
      </c>
      <c r="S103" s="36" t="str">
        <f>IF(ISERROR(VLOOKUP($F103,PinMuxPub!$C$2:$Q$180,MATCH(S$4,PinMuxPub!$C$2:$Q$2,0),FALSE)),"",VLOOKUP($F103,PinMuxPub!$C$2:$Q$180,MATCH(S$4,PinMuxPub!$C$2:$Q$2,0),FALSE))</f>
        <v/>
      </c>
      <c r="T103" s="36" t="str">
        <f>IF(ISERROR(VLOOKUP($F103,PinMuxPub!$C$2:$Q$180,MATCH(T$4,PinMuxPub!$C$2:$Q$2,0),FALSE)),"",VLOOKUP($F103,PinMuxPub!$C$2:$Q$180,MATCH(T$4,PinMuxPub!$C$2:$Q$2,0),FALSE))</f>
        <v/>
      </c>
      <c r="U103" s="154" t="str">
        <f>IF(ISERROR(VLOOKUP(F103,PinMuxPub!$C$3:$C$180,1,FALSE)),"No","Yes")</f>
        <v>No</v>
      </c>
      <c r="V103" s="155" t="str">
        <f t="shared" si="15"/>
        <v>No</v>
      </c>
    </row>
    <row r="104" spans="1:22">
      <c r="A104" s="92">
        <v>99</v>
      </c>
      <c r="B104" s="1">
        <f t="shared" si="16"/>
        <v>14</v>
      </c>
      <c r="C104" s="1">
        <f t="shared" si="17"/>
        <v>5</v>
      </c>
      <c r="D104" s="1" t="str">
        <f t="shared" si="18"/>
        <v>R</v>
      </c>
      <c r="E104" s="1">
        <f t="shared" si="19"/>
        <v>6</v>
      </c>
      <c r="F104" s="126" t="str">
        <f>VLOOKUP(D104,BallMap!$A$1:$X$39,MATCH(E104,BallMap!$A$1:$R$1,0),FALSE)</f>
        <v>GPIO_LPSR_01</v>
      </c>
      <c r="G104" s="127">
        <f t="shared" si="20"/>
        <v>100</v>
      </c>
      <c r="H104" s="2" t="str">
        <f t="shared" si="21"/>
        <v>R6</v>
      </c>
      <c r="I104" s="36" t="str">
        <f>IF(ISERROR(VLOOKUP($F104,PinMuxPub!$C$2:$Q$180,MATCH(I$4,PinMuxPub!$C$2:$Q$2,0),FALSE)),"",VLOOKUP($F104,PinMuxPub!$C$2:$Q$180,MATCH(I$4,PinMuxPub!$C$2:$Q$2,0),FALSE))</f>
        <v/>
      </c>
      <c r="J104" s="36" t="str">
        <f>IF(ISERROR(VLOOKUP($F104,PinMuxPub!$C$2:$Q$180,MATCH(J$4,PinMuxPub!$C$2:$Q$2,0),FALSE)),"",VLOOKUP($F104,PinMuxPub!$C$2:$Q$180,MATCH(J$4,PinMuxPub!$C$2:$Q$2,0),FALSE))</f>
        <v/>
      </c>
      <c r="K104" s="36" t="str">
        <f>IF(ISERROR(VLOOKUP($F104,PinMuxPub!$C$2:$Q$180,MATCH(K$4,PinMuxPub!$C$2:$Q$2,0),FALSE)),"",VLOOKUP($F104,PinMuxPub!$C$2:$Q$180,MATCH(K$4,PinMuxPub!$C$2:$Q$2,0),FALSE))</f>
        <v/>
      </c>
      <c r="L104" s="36" t="str">
        <f>IF(ISERROR(VLOOKUP($F104,PinMuxPub!$C$2:$Q$180,MATCH(L$4,PinMuxPub!$C$2:$Q$2,0),FALSE)),"",VLOOKUP($F104,PinMuxPub!$C$2:$Q$180,MATCH(L$4,PinMuxPub!$C$2:$Q$2,0),FALSE))</f>
        <v/>
      </c>
      <c r="M104" s="36" t="str">
        <f>IF(ISERROR(VLOOKUP($F104,PinMuxPub!$C$2:$Q$180,MATCH(M$4,PinMuxPub!$C$2:$Q$2,0),FALSE)),"",VLOOKUP($F104,PinMuxPub!$C$2:$Q$180,MATCH(M$4,PinMuxPub!$C$2:$Q$2,0),FALSE))</f>
        <v/>
      </c>
      <c r="N104" s="36" t="str">
        <f>IF(ISERROR(VLOOKUP($F104,PinMuxPub!$C$2:$Q$180,MATCH(N$4,PinMuxPub!$C$2:$Q$2,0),FALSE)),"",VLOOKUP($F104,PinMuxPub!$C$2:$Q$180,MATCH(N$4,PinMuxPub!$C$2:$Q$2,0),FALSE))</f>
        <v/>
      </c>
      <c r="O104" s="36" t="str">
        <f>IF(ISERROR(VLOOKUP($F104,PinMuxPub!$C$2:$Q$180,MATCH(O$4,PinMuxPub!$C$2:$Q$2,0),FALSE)),"",VLOOKUP($F104,PinMuxPub!$C$2:$Q$180,MATCH(O$4,PinMuxPub!$C$2:$Q$2,0),FALSE))</f>
        <v/>
      </c>
      <c r="P104" s="36" t="str">
        <f>IF(ISERROR(VLOOKUP($F104,PinMuxPub!$C$2:$Q$180,MATCH(P$4,PinMuxPub!$C$2:$Q$2,0),FALSE)),"",VLOOKUP($F104,PinMuxPub!$C$2:$Q$180,MATCH(P$4,PinMuxPub!$C$2:$Q$2,0),FALSE))</f>
        <v/>
      </c>
      <c r="Q104" s="36" t="str">
        <f>IF(ISERROR(VLOOKUP($F104,PinMuxPub!$C$2:$Q$180,MATCH(Q$4,PinMuxPub!$C$2:$Q$2,0),FALSE)),"",VLOOKUP($F104,PinMuxPub!$C$2:$Q$180,MATCH(Q$4,PinMuxPub!$C$2:$Q$2,0),FALSE))</f>
        <v/>
      </c>
      <c r="R104" s="36" t="str">
        <f>IF(ISERROR(VLOOKUP($F104,PinMuxPub!$C$2:$Q$180,MATCH(R$4,PinMuxPub!$C$2:$Q$2,0),FALSE)),"",VLOOKUP($F104,PinMuxPub!$C$2:$Q$180,MATCH(R$4,PinMuxPub!$C$2:$Q$2,0),FALSE))</f>
        <v/>
      </c>
      <c r="S104" s="36" t="str">
        <f>IF(ISERROR(VLOOKUP($F104,PinMuxPub!$C$2:$Q$180,MATCH(S$4,PinMuxPub!$C$2:$Q$2,0),FALSE)),"",VLOOKUP($F104,PinMuxPub!$C$2:$Q$180,MATCH(S$4,PinMuxPub!$C$2:$Q$2,0),FALSE))</f>
        <v/>
      </c>
      <c r="T104" s="36" t="str">
        <f>IF(ISERROR(VLOOKUP($F104,PinMuxPub!$C$2:$Q$180,MATCH(T$4,PinMuxPub!$C$2:$Q$2,0),FALSE)),"",VLOOKUP($F104,PinMuxPub!$C$2:$Q$180,MATCH(T$4,PinMuxPub!$C$2:$Q$2,0),FALSE))</f>
        <v/>
      </c>
      <c r="U104" s="154" t="str">
        <f>IF(ISERROR(VLOOKUP(F104,PinMuxPub!$C$3:$C$180,1,FALSE)),"No","Yes")</f>
        <v>No</v>
      </c>
      <c r="V104" s="155" t="str">
        <f t="shared" si="15"/>
        <v>No</v>
      </c>
    </row>
    <row r="105" spans="1:22">
      <c r="A105" s="92">
        <v>100</v>
      </c>
      <c r="B105" s="1">
        <f t="shared" si="16"/>
        <v>15</v>
      </c>
      <c r="C105" s="1">
        <f t="shared" si="17"/>
        <v>5</v>
      </c>
      <c r="D105" s="1" t="str">
        <f t="shared" si="18"/>
        <v>T</v>
      </c>
      <c r="E105" s="1">
        <f t="shared" si="19"/>
        <v>6</v>
      </c>
      <c r="F105" s="126" t="str">
        <f>VLOOKUP(D105,BallMap!$A$1:$X$39,MATCH(E105,BallMap!$A$1:$R$1,0),FALSE)</f>
        <v>GPIO_LPSR_14</v>
      </c>
      <c r="G105" s="127">
        <f t="shared" si="20"/>
        <v>101</v>
      </c>
      <c r="H105" s="2" t="str">
        <f t="shared" si="21"/>
        <v>T6</v>
      </c>
      <c r="I105" s="36" t="str">
        <f>IF(ISERROR(VLOOKUP($F105,PinMuxPub!$C$2:$Q$180,MATCH(I$4,PinMuxPub!$C$2:$Q$2,0),FALSE)),"",VLOOKUP($F105,PinMuxPub!$C$2:$Q$180,MATCH(I$4,PinMuxPub!$C$2:$Q$2,0),FALSE))</f>
        <v/>
      </c>
      <c r="J105" s="36" t="str">
        <f>IF(ISERROR(VLOOKUP($F105,PinMuxPub!$C$2:$Q$180,MATCH(J$4,PinMuxPub!$C$2:$Q$2,0),FALSE)),"",VLOOKUP($F105,PinMuxPub!$C$2:$Q$180,MATCH(J$4,PinMuxPub!$C$2:$Q$2,0),FALSE))</f>
        <v/>
      </c>
      <c r="K105" s="36" t="str">
        <f>IF(ISERROR(VLOOKUP($F105,PinMuxPub!$C$2:$Q$180,MATCH(K$4,PinMuxPub!$C$2:$Q$2,0),FALSE)),"",VLOOKUP($F105,PinMuxPub!$C$2:$Q$180,MATCH(K$4,PinMuxPub!$C$2:$Q$2,0),FALSE))</f>
        <v/>
      </c>
      <c r="L105" s="36" t="str">
        <f>IF(ISERROR(VLOOKUP($F105,PinMuxPub!$C$2:$Q$180,MATCH(L$4,PinMuxPub!$C$2:$Q$2,0),FALSE)),"",VLOOKUP($F105,PinMuxPub!$C$2:$Q$180,MATCH(L$4,PinMuxPub!$C$2:$Q$2,0),FALSE))</f>
        <v/>
      </c>
      <c r="M105" s="36" t="str">
        <f>IF(ISERROR(VLOOKUP($F105,PinMuxPub!$C$2:$Q$180,MATCH(M$4,PinMuxPub!$C$2:$Q$2,0),FALSE)),"",VLOOKUP($F105,PinMuxPub!$C$2:$Q$180,MATCH(M$4,PinMuxPub!$C$2:$Q$2,0),FALSE))</f>
        <v/>
      </c>
      <c r="N105" s="36" t="str">
        <f>IF(ISERROR(VLOOKUP($F105,PinMuxPub!$C$2:$Q$180,MATCH(N$4,PinMuxPub!$C$2:$Q$2,0),FALSE)),"",VLOOKUP($F105,PinMuxPub!$C$2:$Q$180,MATCH(N$4,PinMuxPub!$C$2:$Q$2,0),FALSE))</f>
        <v/>
      </c>
      <c r="O105" s="36" t="str">
        <f>IF(ISERROR(VLOOKUP($F105,PinMuxPub!$C$2:$Q$180,MATCH(O$4,PinMuxPub!$C$2:$Q$2,0),FALSE)),"",VLOOKUP($F105,PinMuxPub!$C$2:$Q$180,MATCH(O$4,PinMuxPub!$C$2:$Q$2,0),FALSE))</f>
        <v/>
      </c>
      <c r="P105" s="36" t="str">
        <f>IF(ISERROR(VLOOKUP($F105,PinMuxPub!$C$2:$Q$180,MATCH(P$4,PinMuxPub!$C$2:$Q$2,0),FALSE)),"",VLOOKUP($F105,PinMuxPub!$C$2:$Q$180,MATCH(P$4,PinMuxPub!$C$2:$Q$2,0),FALSE))</f>
        <v/>
      </c>
      <c r="Q105" s="36" t="str">
        <f>IF(ISERROR(VLOOKUP($F105,PinMuxPub!$C$2:$Q$180,MATCH(Q$4,PinMuxPub!$C$2:$Q$2,0),FALSE)),"",VLOOKUP($F105,PinMuxPub!$C$2:$Q$180,MATCH(Q$4,PinMuxPub!$C$2:$Q$2,0),FALSE))</f>
        <v/>
      </c>
      <c r="R105" s="36" t="str">
        <f>IF(ISERROR(VLOOKUP($F105,PinMuxPub!$C$2:$Q$180,MATCH(R$4,PinMuxPub!$C$2:$Q$2,0),FALSE)),"",VLOOKUP($F105,PinMuxPub!$C$2:$Q$180,MATCH(R$4,PinMuxPub!$C$2:$Q$2,0),FALSE))</f>
        <v/>
      </c>
      <c r="S105" s="36" t="str">
        <f>IF(ISERROR(VLOOKUP($F105,PinMuxPub!$C$2:$Q$180,MATCH(S$4,PinMuxPub!$C$2:$Q$2,0),FALSE)),"",VLOOKUP($F105,PinMuxPub!$C$2:$Q$180,MATCH(S$4,PinMuxPub!$C$2:$Q$2,0),FALSE))</f>
        <v/>
      </c>
      <c r="T105" s="36" t="str">
        <f>IF(ISERROR(VLOOKUP($F105,PinMuxPub!$C$2:$Q$180,MATCH(T$4,PinMuxPub!$C$2:$Q$2,0),FALSE)),"",VLOOKUP($F105,PinMuxPub!$C$2:$Q$180,MATCH(T$4,PinMuxPub!$C$2:$Q$2,0),FALSE))</f>
        <v/>
      </c>
      <c r="U105" s="154" t="str">
        <f>IF(ISERROR(VLOOKUP(F105,PinMuxPub!$C$3:$C$180,1,FALSE)),"No","Yes")</f>
        <v>No</v>
      </c>
      <c r="V105" s="155" t="str">
        <f t="shared" si="15"/>
        <v>No</v>
      </c>
    </row>
    <row r="106" spans="1:22">
      <c r="A106" s="92">
        <v>101</v>
      </c>
      <c r="B106" s="1">
        <f t="shared" si="16"/>
        <v>16</v>
      </c>
      <c r="C106" s="1">
        <f t="shared" si="17"/>
        <v>5</v>
      </c>
      <c r="D106" s="1" t="str">
        <f t="shared" si="18"/>
        <v>U</v>
      </c>
      <c r="E106" s="1">
        <f t="shared" si="19"/>
        <v>6</v>
      </c>
      <c r="F106" s="126" t="str">
        <f>VLOOKUP(D106,BallMap!$A$1:$X$39,MATCH(E106,BallMap!$A$1:$R$1,0),FALSE)</f>
        <v>GPIO_LPSR_13</v>
      </c>
      <c r="G106" s="127">
        <f t="shared" si="20"/>
        <v>102</v>
      </c>
      <c r="H106" s="2" t="str">
        <f t="shared" si="21"/>
        <v>U6</v>
      </c>
      <c r="I106" s="36" t="str">
        <f>IF(ISERROR(VLOOKUP($F106,PinMuxPub!$C$2:$Q$180,MATCH(I$4,PinMuxPub!$C$2:$Q$2,0),FALSE)),"",VLOOKUP($F106,PinMuxPub!$C$2:$Q$180,MATCH(I$4,PinMuxPub!$C$2:$Q$2,0),FALSE))</f>
        <v/>
      </c>
      <c r="J106" s="36" t="str">
        <f>IF(ISERROR(VLOOKUP($F106,PinMuxPub!$C$2:$Q$180,MATCH(J$4,PinMuxPub!$C$2:$Q$2,0),FALSE)),"",VLOOKUP($F106,PinMuxPub!$C$2:$Q$180,MATCH(J$4,PinMuxPub!$C$2:$Q$2,0),FALSE))</f>
        <v/>
      </c>
      <c r="K106" s="36" t="str">
        <f>IF(ISERROR(VLOOKUP($F106,PinMuxPub!$C$2:$Q$180,MATCH(K$4,PinMuxPub!$C$2:$Q$2,0),FALSE)),"",VLOOKUP($F106,PinMuxPub!$C$2:$Q$180,MATCH(K$4,PinMuxPub!$C$2:$Q$2,0),FALSE))</f>
        <v/>
      </c>
      <c r="L106" s="36" t="str">
        <f>IF(ISERROR(VLOOKUP($F106,PinMuxPub!$C$2:$Q$180,MATCH(L$4,PinMuxPub!$C$2:$Q$2,0),FALSE)),"",VLOOKUP($F106,PinMuxPub!$C$2:$Q$180,MATCH(L$4,PinMuxPub!$C$2:$Q$2,0),FALSE))</f>
        <v/>
      </c>
      <c r="M106" s="36" t="str">
        <f>IF(ISERROR(VLOOKUP($F106,PinMuxPub!$C$2:$Q$180,MATCH(M$4,PinMuxPub!$C$2:$Q$2,0),FALSE)),"",VLOOKUP($F106,PinMuxPub!$C$2:$Q$180,MATCH(M$4,PinMuxPub!$C$2:$Q$2,0),FALSE))</f>
        <v/>
      </c>
      <c r="N106" s="36" t="str">
        <f>IF(ISERROR(VLOOKUP($F106,PinMuxPub!$C$2:$Q$180,MATCH(N$4,PinMuxPub!$C$2:$Q$2,0),FALSE)),"",VLOOKUP($F106,PinMuxPub!$C$2:$Q$180,MATCH(N$4,PinMuxPub!$C$2:$Q$2,0),FALSE))</f>
        <v/>
      </c>
      <c r="O106" s="36" t="str">
        <f>IF(ISERROR(VLOOKUP($F106,PinMuxPub!$C$2:$Q$180,MATCH(O$4,PinMuxPub!$C$2:$Q$2,0),FALSE)),"",VLOOKUP($F106,PinMuxPub!$C$2:$Q$180,MATCH(O$4,PinMuxPub!$C$2:$Q$2,0),FALSE))</f>
        <v/>
      </c>
      <c r="P106" s="36" t="str">
        <f>IF(ISERROR(VLOOKUP($F106,PinMuxPub!$C$2:$Q$180,MATCH(P$4,PinMuxPub!$C$2:$Q$2,0),FALSE)),"",VLOOKUP($F106,PinMuxPub!$C$2:$Q$180,MATCH(P$4,PinMuxPub!$C$2:$Q$2,0),FALSE))</f>
        <v/>
      </c>
      <c r="Q106" s="36" t="str">
        <f>IF(ISERROR(VLOOKUP($F106,PinMuxPub!$C$2:$Q$180,MATCH(Q$4,PinMuxPub!$C$2:$Q$2,0),FALSE)),"",VLOOKUP($F106,PinMuxPub!$C$2:$Q$180,MATCH(Q$4,PinMuxPub!$C$2:$Q$2,0),FALSE))</f>
        <v/>
      </c>
      <c r="R106" s="36" t="str">
        <f>IF(ISERROR(VLOOKUP($F106,PinMuxPub!$C$2:$Q$180,MATCH(R$4,PinMuxPub!$C$2:$Q$2,0),FALSE)),"",VLOOKUP($F106,PinMuxPub!$C$2:$Q$180,MATCH(R$4,PinMuxPub!$C$2:$Q$2,0),FALSE))</f>
        <v/>
      </c>
      <c r="S106" s="36" t="str">
        <f>IF(ISERROR(VLOOKUP($F106,PinMuxPub!$C$2:$Q$180,MATCH(S$4,PinMuxPub!$C$2:$Q$2,0),FALSE)),"",VLOOKUP($F106,PinMuxPub!$C$2:$Q$180,MATCH(S$4,PinMuxPub!$C$2:$Q$2,0),FALSE))</f>
        <v/>
      </c>
      <c r="T106" s="36" t="str">
        <f>IF(ISERROR(VLOOKUP($F106,PinMuxPub!$C$2:$Q$180,MATCH(T$4,PinMuxPub!$C$2:$Q$2,0),FALSE)),"",VLOOKUP($F106,PinMuxPub!$C$2:$Q$180,MATCH(T$4,PinMuxPub!$C$2:$Q$2,0),FALSE))</f>
        <v/>
      </c>
      <c r="U106" s="154" t="str">
        <f>IF(ISERROR(VLOOKUP(F106,PinMuxPub!$C$3:$C$180,1,FALSE)),"No","Yes")</f>
        <v>No</v>
      </c>
      <c r="V106" s="155" t="str">
        <f t="shared" si="15"/>
        <v>No</v>
      </c>
    </row>
    <row r="107" spans="1:22">
      <c r="A107" s="92">
        <v>102</v>
      </c>
      <c r="B107" s="1">
        <f t="shared" si="16"/>
        <v>0</v>
      </c>
      <c r="C107" s="1">
        <f t="shared" si="17"/>
        <v>6</v>
      </c>
      <c r="D107" s="1" t="str">
        <f t="shared" si="18"/>
        <v>A</v>
      </c>
      <c r="E107" s="1">
        <f t="shared" si="19"/>
        <v>7</v>
      </c>
      <c r="F107" s="126" t="str">
        <f>VLOOKUP(D107,BallMap!$A$1:$X$39,MATCH(E107,BallMap!$A$1:$R$1,0),FALSE)</f>
        <v>GPIO_DISP_B2_14</v>
      </c>
      <c r="G107" s="127">
        <f t="shared" si="20"/>
        <v>103</v>
      </c>
      <c r="H107" s="2" t="str">
        <f t="shared" si="21"/>
        <v>A7</v>
      </c>
      <c r="I107" s="36" t="str">
        <f>IF(ISERROR(VLOOKUP($F107,PinMuxPub!$C$2:$Q$180,MATCH(I$4,PinMuxPub!$C$2:$Q$2,0),FALSE)),"",VLOOKUP($F107,PinMuxPub!$C$2:$Q$180,MATCH(I$4,PinMuxPub!$C$2:$Q$2,0),FALSE))</f>
        <v/>
      </c>
      <c r="J107" s="36" t="str">
        <f>IF(ISERROR(VLOOKUP($F107,PinMuxPub!$C$2:$Q$180,MATCH(J$4,PinMuxPub!$C$2:$Q$2,0),FALSE)),"",VLOOKUP($F107,PinMuxPub!$C$2:$Q$180,MATCH(J$4,PinMuxPub!$C$2:$Q$2,0),FALSE))</f>
        <v/>
      </c>
      <c r="K107" s="36" t="str">
        <f>IF(ISERROR(VLOOKUP($F107,PinMuxPub!$C$2:$Q$180,MATCH(K$4,PinMuxPub!$C$2:$Q$2,0),FALSE)),"",VLOOKUP($F107,PinMuxPub!$C$2:$Q$180,MATCH(K$4,PinMuxPub!$C$2:$Q$2,0),FALSE))</f>
        <v/>
      </c>
      <c r="L107" s="36" t="str">
        <f>IF(ISERROR(VLOOKUP($F107,PinMuxPub!$C$2:$Q$180,MATCH(L$4,PinMuxPub!$C$2:$Q$2,0),FALSE)),"",VLOOKUP($F107,PinMuxPub!$C$2:$Q$180,MATCH(L$4,PinMuxPub!$C$2:$Q$2,0),FALSE))</f>
        <v/>
      </c>
      <c r="M107" s="36" t="str">
        <f>IF(ISERROR(VLOOKUP($F107,PinMuxPub!$C$2:$Q$180,MATCH(M$4,PinMuxPub!$C$2:$Q$2,0),FALSE)),"",VLOOKUP($F107,PinMuxPub!$C$2:$Q$180,MATCH(M$4,PinMuxPub!$C$2:$Q$2,0),FALSE))</f>
        <v/>
      </c>
      <c r="N107" s="36" t="str">
        <f>IF(ISERROR(VLOOKUP($F107,PinMuxPub!$C$2:$Q$180,MATCH(N$4,PinMuxPub!$C$2:$Q$2,0),FALSE)),"",VLOOKUP($F107,PinMuxPub!$C$2:$Q$180,MATCH(N$4,PinMuxPub!$C$2:$Q$2,0),FALSE))</f>
        <v/>
      </c>
      <c r="O107" s="36" t="str">
        <f>IF(ISERROR(VLOOKUP($F107,PinMuxPub!$C$2:$Q$180,MATCH(O$4,PinMuxPub!$C$2:$Q$2,0),FALSE)),"",VLOOKUP($F107,PinMuxPub!$C$2:$Q$180,MATCH(O$4,PinMuxPub!$C$2:$Q$2,0),FALSE))</f>
        <v/>
      </c>
      <c r="P107" s="36" t="str">
        <f>IF(ISERROR(VLOOKUP($F107,PinMuxPub!$C$2:$Q$180,MATCH(P$4,PinMuxPub!$C$2:$Q$2,0),FALSE)),"",VLOOKUP($F107,PinMuxPub!$C$2:$Q$180,MATCH(P$4,PinMuxPub!$C$2:$Q$2,0),FALSE))</f>
        <v/>
      </c>
      <c r="Q107" s="36" t="str">
        <f>IF(ISERROR(VLOOKUP($F107,PinMuxPub!$C$2:$Q$180,MATCH(Q$4,PinMuxPub!$C$2:$Q$2,0),FALSE)),"",VLOOKUP($F107,PinMuxPub!$C$2:$Q$180,MATCH(Q$4,PinMuxPub!$C$2:$Q$2,0),FALSE))</f>
        <v/>
      </c>
      <c r="R107" s="36" t="str">
        <f>IF(ISERROR(VLOOKUP($F107,PinMuxPub!$C$2:$Q$180,MATCH(R$4,PinMuxPub!$C$2:$Q$2,0),FALSE)),"",VLOOKUP($F107,PinMuxPub!$C$2:$Q$180,MATCH(R$4,PinMuxPub!$C$2:$Q$2,0),FALSE))</f>
        <v/>
      </c>
      <c r="S107" s="36" t="str">
        <f>IF(ISERROR(VLOOKUP($F107,PinMuxPub!$C$2:$Q$180,MATCH(S$4,PinMuxPub!$C$2:$Q$2,0),FALSE)),"",VLOOKUP($F107,PinMuxPub!$C$2:$Q$180,MATCH(S$4,PinMuxPub!$C$2:$Q$2,0),FALSE))</f>
        <v/>
      </c>
      <c r="T107" s="36" t="str">
        <f>IF(ISERROR(VLOOKUP($F107,PinMuxPub!$C$2:$Q$180,MATCH(T$4,PinMuxPub!$C$2:$Q$2,0),FALSE)),"",VLOOKUP($F107,PinMuxPub!$C$2:$Q$180,MATCH(T$4,PinMuxPub!$C$2:$Q$2,0),FALSE))</f>
        <v/>
      </c>
      <c r="U107" s="154" t="str">
        <f>IF(ISERROR(VLOOKUP(F107,PinMuxPub!$C$3:$C$180,1,FALSE)),"No","Yes")</f>
        <v>No</v>
      </c>
      <c r="V107" s="155" t="str">
        <f t="shared" si="15"/>
        <v>No</v>
      </c>
    </row>
    <row r="108" spans="1:22">
      <c r="A108" s="92">
        <v>103</v>
      </c>
      <c r="B108" s="1">
        <f t="shared" si="16"/>
        <v>1</v>
      </c>
      <c r="C108" s="1">
        <f t="shared" si="17"/>
        <v>6</v>
      </c>
      <c r="D108" s="1" t="str">
        <f t="shared" si="18"/>
        <v>B</v>
      </c>
      <c r="E108" s="1">
        <f t="shared" si="19"/>
        <v>7</v>
      </c>
      <c r="F108" s="126" t="str">
        <f>VLOOKUP(D108,BallMap!$A$1:$X$39,MATCH(E108,BallMap!$A$1:$R$1,0),FALSE)</f>
        <v>VSS</v>
      </c>
      <c r="G108" s="127">
        <f t="shared" si="20"/>
        <v>104</v>
      </c>
      <c r="H108" s="2" t="str">
        <f t="shared" si="21"/>
        <v>B7</v>
      </c>
      <c r="I108" s="36" t="str">
        <f>IF(ISERROR(VLOOKUP($F108,PinMuxPub!$C$2:$Q$180,MATCH(I$4,PinMuxPub!$C$2:$Q$2,0),FALSE)),"",VLOOKUP($F108,PinMuxPub!$C$2:$Q$180,MATCH(I$4,PinMuxPub!$C$2:$Q$2,0),FALSE))</f>
        <v/>
      </c>
      <c r="J108" s="36" t="str">
        <f>IF(ISERROR(VLOOKUP($F108,PinMuxPub!$C$2:$Q$180,MATCH(J$4,PinMuxPub!$C$2:$Q$2,0),FALSE)),"",VLOOKUP($F108,PinMuxPub!$C$2:$Q$180,MATCH(J$4,PinMuxPub!$C$2:$Q$2,0),FALSE))</f>
        <v/>
      </c>
      <c r="K108" s="36" t="str">
        <f>IF(ISERROR(VLOOKUP($F108,PinMuxPub!$C$2:$Q$180,MATCH(K$4,PinMuxPub!$C$2:$Q$2,0),FALSE)),"",VLOOKUP($F108,PinMuxPub!$C$2:$Q$180,MATCH(K$4,PinMuxPub!$C$2:$Q$2,0),FALSE))</f>
        <v/>
      </c>
      <c r="L108" s="36" t="str">
        <f>IF(ISERROR(VLOOKUP($F108,PinMuxPub!$C$2:$Q$180,MATCH(L$4,PinMuxPub!$C$2:$Q$2,0),FALSE)),"",VLOOKUP($F108,PinMuxPub!$C$2:$Q$180,MATCH(L$4,PinMuxPub!$C$2:$Q$2,0),FALSE))</f>
        <v/>
      </c>
      <c r="M108" s="36" t="str">
        <f>IF(ISERROR(VLOOKUP($F108,PinMuxPub!$C$2:$Q$180,MATCH(M$4,PinMuxPub!$C$2:$Q$2,0),FALSE)),"",VLOOKUP($F108,PinMuxPub!$C$2:$Q$180,MATCH(M$4,PinMuxPub!$C$2:$Q$2,0),FALSE))</f>
        <v/>
      </c>
      <c r="N108" s="36" t="str">
        <f>IF(ISERROR(VLOOKUP($F108,PinMuxPub!$C$2:$Q$180,MATCH(N$4,PinMuxPub!$C$2:$Q$2,0),FALSE)),"",VLOOKUP($F108,PinMuxPub!$C$2:$Q$180,MATCH(N$4,PinMuxPub!$C$2:$Q$2,0),FALSE))</f>
        <v/>
      </c>
      <c r="O108" s="36" t="str">
        <f>IF(ISERROR(VLOOKUP($F108,PinMuxPub!$C$2:$Q$180,MATCH(O$4,PinMuxPub!$C$2:$Q$2,0),FALSE)),"",VLOOKUP($F108,PinMuxPub!$C$2:$Q$180,MATCH(O$4,PinMuxPub!$C$2:$Q$2,0),FALSE))</f>
        <v/>
      </c>
      <c r="P108" s="36" t="str">
        <f>IF(ISERROR(VLOOKUP($F108,PinMuxPub!$C$2:$Q$180,MATCH(P$4,PinMuxPub!$C$2:$Q$2,0),FALSE)),"",VLOOKUP($F108,PinMuxPub!$C$2:$Q$180,MATCH(P$4,PinMuxPub!$C$2:$Q$2,0),FALSE))</f>
        <v/>
      </c>
      <c r="Q108" s="36" t="str">
        <f>IF(ISERROR(VLOOKUP($F108,PinMuxPub!$C$2:$Q$180,MATCH(Q$4,PinMuxPub!$C$2:$Q$2,0),FALSE)),"",VLOOKUP($F108,PinMuxPub!$C$2:$Q$180,MATCH(Q$4,PinMuxPub!$C$2:$Q$2,0),FALSE))</f>
        <v/>
      </c>
      <c r="R108" s="36" t="str">
        <f>IF(ISERROR(VLOOKUP($F108,PinMuxPub!$C$2:$Q$180,MATCH(R$4,PinMuxPub!$C$2:$Q$2,0),FALSE)),"",VLOOKUP($F108,PinMuxPub!$C$2:$Q$180,MATCH(R$4,PinMuxPub!$C$2:$Q$2,0),FALSE))</f>
        <v/>
      </c>
      <c r="S108" s="36" t="str">
        <f>IF(ISERROR(VLOOKUP($F108,PinMuxPub!$C$2:$Q$180,MATCH(S$4,PinMuxPub!$C$2:$Q$2,0),FALSE)),"",VLOOKUP($F108,PinMuxPub!$C$2:$Q$180,MATCH(S$4,PinMuxPub!$C$2:$Q$2,0),FALSE))</f>
        <v/>
      </c>
      <c r="T108" s="36" t="str">
        <f>IF(ISERROR(VLOOKUP($F108,PinMuxPub!$C$2:$Q$180,MATCH(T$4,PinMuxPub!$C$2:$Q$2,0),FALSE)),"",VLOOKUP($F108,PinMuxPub!$C$2:$Q$180,MATCH(T$4,PinMuxPub!$C$2:$Q$2,0),FALSE))</f>
        <v/>
      </c>
      <c r="U108" s="154" t="str">
        <f>IF(ISERROR(VLOOKUP(F108,PinMuxPub!$C$3:$C$180,1,FALSE)),"No","Yes")</f>
        <v>No</v>
      </c>
      <c r="V108" s="155" t="str">
        <f t="shared" si="15"/>
        <v>No</v>
      </c>
    </row>
    <row r="109" spans="1:22">
      <c r="A109" s="92">
        <v>104</v>
      </c>
      <c r="B109" s="1">
        <f t="shared" si="16"/>
        <v>2</v>
      </c>
      <c r="C109" s="1">
        <f t="shared" si="17"/>
        <v>6</v>
      </c>
      <c r="D109" s="1" t="str">
        <f t="shared" si="18"/>
        <v>C</v>
      </c>
      <c r="E109" s="1">
        <f t="shared" si="19"/>
        <v>7</v>
      </c>
      <c r="F109" s="126" t="str">
        <f>VLOOKUP(D109,BallMap!$A$1:$X$39,MATCH(E109,BallMap!$A$1:$R$1,0),FALSE)</f>
        <v>GPIO_DISP_B2_04</v>
      </c>
      <c r="G109" s="127">
        <f t="shared" si="20"/>
        <v>105</v>
      </c>
      <c r="H109" s="2" t="str">
        <f t="shared" si="21"/>
        <v>C7</v>
      </c>
      <c r="I109" s="36" t="str">
        <f>IF(ISERROR(VLOOKUP($F109,PinMuxPub!$C$2:$Q$180,MATCH(I$4,PinMuxPub!$C$2:$Q$2,0),FALSE)),"",VLOOKUP($F109,PinMuxPub!$C$2:$Q$180,MATCH(I$4,PinMuxPub!$C$2:$Q$2,0),FALSE))</f>
        <v/>
      </c>
      <c r="J109" s="36" t="str">
        <f>IF(ISERROR(VLOOKUP($F109,PinMuxPub!$C$2:$Q$180,MATCH(J$4,PinMuxPub!$C$2:$Q$2,0),FALSE)),"",VLOOKUP($F109,PinMuxPub!$C$2:$Q$180,MATCH(J$4,PinMuxPub!$C$2:$Q$2,0),FALSE))</f>
        <v/>
      </c>
      <c r="K109" s="36" t="str">
        <f>IF(ISERROR(VLOOKUP($F109,PinMuxPub!$C$2:$Q$180,MATCH(K$4,PinMuxPub!$C$2:$Q$2,0),FALSE)),"",VLOOKUP($F109,PinMuxPub!$C$2:$Q$180,MATCH(K$4,PinMuxPub!$C$2:$Q$2,0),FALSE))</f>
        <v/>
      </c>
      <c r="L109" s="36" t="str">
        <f>IF(ISERROR(VLOOKUP($F109,PinMuxPub!$C$2:$Q$180,MATCH(L$4,PinMuxPub!$C$2:$Q$2,0),FALSE)),"",VLOOKUP($F109,PinMuxPub!$C$2:$Q$180,MATCH(L$4,PinMuxPub!$C$2:$Q$2,0),FALSE))</f>
        <v/>
      </c>
      <c r="M109" s="36" t="str">
        <f>IF(ISERROR(VLOOKUP($F109,PinMuxPub!$C$2:$Q$180,MATCH(M$4,PinMuxPub!$C$2:$Q$2,0),FALSE)),"",VLOOKUP($F109,PinMuxPub!$C$2:$Q$180,MATCH(M$4,PinMuxPub!$C$2:$Q$2,0),FALSE))</f>
        <v/>
      </c>
      <c r="N109" s="36" t="str">
        <f>IF(ISERROR(VLOOKUP($F109,PinMuxPub!$C$2:$Q$180,MATCH(N$4,PinMuxPub!$C$2:$Q$2,0),FALSE)),"",VLOOKUP($F109,PinMuxPub!$C$2:$Q$180,MATCH(N$4,PinMuxPub!$C$2:$Q$2,0),FALSE))</f>
        <v/>
      </c>
      <c r="O109" s="36" t="str">
        <f>IF(ISERROR(VLOOKUP($F109,PinMuxPub!$C$2:$Q$180,MATCH(O$4,PinMuxPub!$C$2:$Q$2,0),FALSE)),"",VLOOKUP($F109,PinMuxPub!$C$2:$Q$180,MATCH(O$4,PinMuxPub!$C$2:$Q$2,0),FALSE))</f>
        <v/>
      </c>
      <c r="P109" s="36" t="str">
        <f>IF(ISERROR(VLOOKUP($F109,PinMuxPub!$C$2:$Q$180,MATCH(P$4,PinMuxPub!$C$2:$Q$2,0),FALSE)),"",VLOOKUP($F109,PinMuxPub!$C$2:$Q$180,MATCH(P$4,PinMuxPub!$C$2:$Q$2,0),FALSE))</f>
        <v/>
      </c>
      <c r="Q109" s="36" t="str">
        <f>IF(ISERROR(VLOOKUP($F109,PinMuxPub!$C$2:$Q$180,MATCH(Q$4,PinMuxPub!$C$2:$Q$2,0),FALSE)),"",VLOOKUP($F109,PinMuxPub!$C$2:$Q$180,MATCH(Q$4,PinMuxPub!$C$2:$Q$2,0),FALSE))</f>
        <v/>
      </c>
      <c r="R109" s="36" t="str">
        <f>IF(ISERROR(VLOOKUP($F109,PinMuxPub!$C$2:$Q$180,MATCH(R$4,PinMuxPub!$C$2:$Q$2,0),FALSE)),"",VLOOKUP($F109,PinMuxPub!$C$2:$Q$180,MATCH(R$4,PinMuxPub!$C$2:$Q$2,0),FALSE))</f>
        <v/>
      </c>
      <c r="S109" s="36" t="str">
        <f>IF(ISERROR(VLOOKUP($F109,PinMuxPub!$C$2:$Q$180,MATCH(S$4,PinMuxPub!$C$2:$Q$2,0),FALSE)),"",VLOOKUP($F109,PinMuxPub!$C$2:$Q$180,MATCH(S$4,PinMuxPub!$C$2:$Q$2,0),FALSE))</f>
        <v/>
      </c>
      <c r="T109" s="36" t="str">
        <f>IF(ISERROR(VLOOKUP($F109,PinMuxPub!$C$2:$Q$180,MATCH(T$4,PinMuxPub!$C$2:$Q$2,0),FALSE)),"",VLOOKUP($F109,PinMuxPub!$C$2:$Q$180,MATCH(T$4,PinMuxPub!$C$2:$Q$2,0),FALSE))</f>
        <v/>
      </c>
      <c r="U109" s="154" t="str">
        <f>IF(ISERROR(VLOOKUP(F109,PinMuxPub!$C$3:$C$180,1,FALSE)),"No","Yes")</f>
        <v>No</v>
      </c>
      <c r="V109" s="155" t="str">
        <f t="shared" si="15"/>
        <v>No</v>
      </c>
    </row>
    <row r="110" spans="1:22">
      <c r="A110" s="92">
        <v>105</v>
      </c>
      <c r="B110" s="1">
        <f t="shared" si="16"/>
        <v>3</v>
      </c>
      <c r="C110" s="1">
        <f t="shared" si="17"/>
        <v>6</v>
      </c>
      <c r="D110" s="1" t="str">
        <f t="shared" si="18"/>
        <v>D</v>
      </c>
      <c r="E110" s="1">
        <f t="shared" si="19"/>
        <v>7</v>
      </c>
      <c r="F110" s="126" t="str">
        <f>VLOOKUP(D110,BallMap!$A$1:$X$39,MATCH(E110,BallMap!$A$1:$R$1,0),FALSE)</f>
        <v>GPIO_DISP_B2_03</v>
      </c>
      <c r="G110" s="127">
        <f t="shared" si="20"/>
        <v>106</v>
      </c>
      <c r="H110" s="2" t="str">
        <f t="shared" si="21"/>
        <v>D7</v>
      </c>
      <c r="I110" s="36" t="str">
        <f>IF(ISERROR(VLOOKUP($F110,PinMuxPub!$C$2:$Q$180,MATCH(I$4,PinMuxPub!$C$2:$Q$2,0),FALSE)),"",VLOOKUP($F110,PinMuxPub!$C$2:$Q$180,MATCH(I$4,PinMuxPub!$C$2:$Q$2,0),FALSE))</f>
        <v/>
      </c>
      <c r="J110" s="36" t="str">
        <f>IF(ISERROR(VLOOKUP($F110,PinMuxPub!$C$2:$Q$180,MATCH(J$4,PinMuxPub!$C$2:$Q$2,0),FALSE)),"",VLOOKUP($F110,PinMuxPub!$C$2:$Q$180,MATCH(J$4,PinMuxPub!$C$2:$Q$2,0),FALSE))</f>
        <v/>
      </c>
      <c r="K110" s="36" t="str">
        <f>IF(ISERROR(VLOOKUP($F110,PinMuxPub!$C$2:$Q$180,MATCH(K$4,PinMuxPub!$C$2:$Q$2,0),FALSE)),"",VLOOKUP($F110,PinMuxPub!$C$2:$Q$180,MATCH(K$4,PinMuxPub!$C$2:$Q$2,0),FALSE))</f>
        <v/>
      </c>
      <c r="L110" s="36" t="str">
        <f>IF(ISERROR(VLOOKUP($F110,PinMuxPub!$C$2:$Q$180,MATCH(L$4,PinMuxPub!$C$2:$Q$2,0),FALSE)),"",VLOOKUP($F110,PinMuxPub!$C$2:$Q$180,MATCH(L$4,PinMuxPub!$C$2:$Q$2,0),FALSE))</f>
        <v/>
      </c>
      <c r="M110" s="36" t="str">
        <f>IF(ISERROR(VLOOKUP($F110,PinMuxPub!$C$2:$Q$180,MATCH(M$4,PinMuxPub!$C$2:$Q$2,0),FALSE)),"",VLOOKUP($F110,PinMuxPub!$C$2:$Q$180,MATCH(M$4,PinMuxPub!$C$2:$Q$2,0),FALSE))</f>
        <v/>
      </c>
      <c r="N110" s="36" t="str">
        <f>IF(ISERROR(VLOOKUP($F110,PinMuxPub!$C$2:$Q$180,MATCH(N$4,PinMuxPub!$C$2:$Q$2,0),FALSE)),"",VLOOKUP($F110,PinMuxPub!$C$2:$Q$180,MATCH(N$4,PinMuxPub!$C$2:$Q$2,0),FALSE))</f>
        <v/>
      </c>
      <c r="O110" s="36" t="str">
        <f>IF(ISERROR(VLOOKUP($F110,PinMuxPub!$C$2:$Q$180,MATCH(O$4,PinMuxPub!$C$2:$Q$2,0),FALSE)),"",VLOOKUP($F110,PinMuxPub!$C$2:$Q$180,MATCH(O$4,PinMuxPub!$C$2:$Q$2,0),FALSE))</f>
        <v/>
      </c>
      <c r="P110" s="36" t="str">
        <f>IF(ISERROR(VLOOKUP($F110,PinMuxPub!$C$2:$Q$180,MATCH(P$4,PinMuxPub!$C$2:$Q$2,0),FALSE)),"",VLOOKUP($F110,PinMuxPub!$C$2:$Q$180,MATCH(P$4,PinMuxPub!$C$2:$Q$2,0),FALSE))</f>
        <v/>
      </c>
      <c r="Q110" s="36" t="str">
        <f>IF(ISERROR(VLOOKUP($F110,PinMuxPub!$C$2:$Q$180,MATCH(Q$4,PinMuxPub!$C$2:$Q$2,0),FALSE)),"",VLOOKUP($F110,PinMuxPub!$C$2:$Q$180,MATCH(Q$4,PinMuxPub!$C$2:$Q$2,0),FALSE))</f>
        <v/>
      </c>
      <c r="R110" s="36" t="str">
        <f>IF(ISERROR(VLOOKUP($F110,PinMuxPub!$C$2:$Q$180,MATCH(R$4,PinMuxPub!$C$2:$Q$2,0),FALSE)),"",VLOOKUP($F110,PinMuxPub!$C$2:$Q$180,MATCH(R$4,PinMuxPub!$C$2:$Q$2,0),FALSE))</f>
        <v/>
      </c>
      <c r="S110" s="36" t="str">
        <f>IF(ISERROR(VLOOKUP($F110,PinMuxPub!$C$2:$Q$180,MATCH(S$4,PinMuxPub!$C$2:$Q$2,0),FALSE)),"",VLOOKUP($F110,PinMuxPub!$C$2:$Q$180,MATCH(S$4,PinMuxPub!$C$2:$Q$2,0),FALSE))</f>
        <v/>
      </c>
      <c r="T110" s="36" t="str">
        <f>IF(ISERROR(VLOOKUP($F110,PinMuxPub!$C$2:$Q$180,MATCH(T$4,PinMuxPub!$C$2:$Q$2,0),FALSE)),"",VLOOKUP($F110,PinMuxPub!$C$2:$Q$180,MATCH(T$4,PinMuxPub!$C$2:$Q$2,0),FALSE))</f>
        <v/>
      </c>
      <c r="U110" s="154" t="str">
        <f>IF(ISERROR(VLOOKUP(F110,PinMuxPub!$C$3:$C$180,1,FALSE)),"No","Yes")</f>
        <v>No</v>
      </c>
      <c r="V110" s="155" t="str">
        <f t="shared" si="15"/>
        <v>No</v>
      </c>
    </row>
    <row r="111" spans="1:22">
      <c r="A111" s="92">
        <v>106</v>
      </c>
      <c r="B111" s="1">
        <f t="shared" si="16"/>
        <v>4</v>
      </c>
      <c r="C111" s="1">
        <f t="shared" si="17"/>
        <v>6</v>
      </c>
      <c r="D111" s="1" t="str">
        <f t="shared" si="18"/>
        <v>E</v>
      </c>
      <c r="E111" s="1">
        <f t="shared" si="19"/>
        <v>7</v>
      </c>
      <c r="F111" s="126" t="str">
        <f>VLOOKUP(D111,BallMap!$A$1:$X$39,MATCH(E111,BallMap!$A$1:$R$1,0),FALSE)</f>
        <v>NVCC_DISP2</v>
      </c>
      <c r="G111" s="127">
        <f t="shared" si="20"/>
        <v>107</v>
      </c>
      <c r="H111" s="2" t="str">
        <f t="shared" si="21"/>
        <v>E7</v>
      </c>
      <c r="I111" s="36" t="str">
        <f>IF(ISERROR(VLOOKUP($F111,PinMuxPub!$C$2:$Q$180,MATCH(I$4,PinMuxPub!$C$2:$Q$2,0),FALSE)),"",VLOOKUP($F111,PinMuxPub!$C$2:$Q$180,MATCH(I$4,PinMuxPub!$C$2:$Q$2,0),FALSE))</f>
        <v/>
      </c>
      <c r="J111" s="36" t="str">
        <f>IF(ISERROR(VLOOKUP($F111,PinMuxPub!$C$2:$Q$180,MATCH(J$4,PinMuxPub!$C$2:$Q$2,0),FALSE)),"",VLOOKUP($F111,PinMuxPub!$C$2:$Q$180,MATCH(J$4,PinMuxPub!$C$2:$Q$2,0),FALSE))</f>
        <v/>
      </c>
      <c r="K111" s="36" t="str">
        <f>IF(ISERROR(VLOOKUP($F111,PinMuxPub!$C$2:$Q$180,MATCH(K$4,PinMuxPub!$C$2:$Q$2,0),FALSE)),"",VLOOKUP($F111,PinMuxPub!$C$2:$Q$180,MATCH(K$4,PinMuxPub!$C$2:$Q$2,0),FALSE))</f>
        <v/>
      </c>
      <c r="L111" s="36" t="str">
        <f>IF(ISERROR(VLOOKUP($F111,PinMuxPub!$C$2:$Q$180,MATCH(L$4,PinMuxPub!$C$2:$Q$2,0),FALSE)),"",VLOOKUP($F111,PinMuxPub!$C$2:$Q$180,MATCH(L$4,PinMuxPub!$C$2:$Q$2,0),FALSE))</f>
        <v/>
      </c>
      <c r="M111" s="36" t="str">
        <f>IF(ISERROR(VLOOKUP($F111,PinMuxPub!$C$2:$Q$180,MATCH(M$4,PinMuxPub!$C$2:$Q$2,0),FALSE)),"",VLOOKUP($F111,PinMuxPub!$C$2:$Q$180,MATCH(M$4,PinMuxPub!$C$2:$Q$2,0),FALSE))</f>
        <v/>
      </c>
      <c r="N111" s="36" t="str">
        <f>IF(ISERROR(VLOOKUP($F111,PinMuxPub!$C$2:$Q$180,MATCH(N$4,PinMuxPub!$C$2:$Q$2,0),FALSE)),"",VLOOKUP($F111,PinMuxPub!$C$2:$Q$180,MATCH(N$4,PinMuxPub!$C$2:$Q$2,0),FALSE))</f>
        <v/>
      </c>
      <c r="O111" s="36" t="str">
        <f>IF(ISERROR(VLOOKUP($F111,PinMuxPub!$C$2:$Q$180,MATCH(O$4,PinMuxPub!$C$2:$Q$2,0),FALSE)),"",VLOOKUP($F111,PinMuxPub!$C$2:$Q$180,MATCH(O$4,PinMuxPub!$C$2:$Q$2,0),FALSE))</f>
        <v/>
      </c>
      <c r="P111" s="36" t="str">
        <f>IF(ISERROR(VLOOKUP($F111,PinMuxPub!$C$2:$Q$180,MATCH(P$4,PinMuxPub!$C$2:$Q$2,0),FALSE)),"",VLOOKUP($F111,PinMuxPub!$C$2:$Q$180,MATCH(P$4,PinMuxPub!$C$2:$Q$2,0),FALSE))</f>
        <v/>
      </c>
      <c r="Q111" s="36" t="str">
        <f>IF(ISERROR(VLOOKUP($F111,PinMuxPub!$C$2:$Q$180,MATCH(Q$4,PinMuxPub!$C$2:$Q$2,0),FALSE)),"",VLOOKUP($F111,PinMuxPub!$C$2:$Q$180,MATCH(Q$4,PinMuxPub!$C$2:$Q$2,0),FALSE))</f>
        <v/>
      </c>
      <c r="R111" s="36" t="str">
        <f>IF(ISERROR(VLOOKUP($F111,PinMuxPub!$C$2:$Q$180,MATCH(R$4,PinMuxPub!$C$2:$Q$2,0),FALSE)),"",VLOOKUP($F111,PinMuxPub!$C$2:$Q$180,MATCH(R$4,PinMuxPub!$C$2:$Q$2,0),FALSE))</f>
        <v/>
      </c>
      <c r="S111" s="36" t="str">
        <f>IF(ISERROR(VLOOKUP($F111,PinMuxPub!$C$2:$Q$180,MATCH(S$4,PinMuxPub!$C$2:$Q$2,0),FALSE)),"",VLOOKUP($F111,PinMuxPub!$C$2:$Q$180,MATCH(S$4,PinMuxPub!$C$2:$Q$2,0),FALSE))</f>
        <v/>
      </c>
      <c r="T111" s="36" t="str">
        <f>IF(ISERROR(VLOOKUP($F111,PinMuxPub!$C$2:$Q$180,MATCH(T$4,PinMuxPub!$C$2:$Q$2,0),FALSE)),"",VLOOKUP($F111,PinMuxPub!$C$2:$Q$180,MATCH(T$4,PinMuxPub!$C$2:$Q$2,0),FALSE))</f>
        <v/>
      </c>
      <c r="U111" s="154" t="str">
        <f>IF(ISERROR(VLOOKUP(F111,PinMuxPub!$C$3:$C$180,1,FALSE)),"No","Yes")</f>
        <v>No</v>
      </c>
      <c r="V111" s="155" t="str">
        <f t="shared" si="15"/>
        <v>No</v>
      </c>
    </row>
    <row r="112" spans="1:22">
      <c r="A112" s="92">
        <v>107</v>
      </c>
      <c r="B112" s="1">
        <f t="shared" si="16"/>
        <v>5</v>
      </c>
      <c r="C112" s="1">
        <f t="shared" si="17"/>
        <v>6</v>
      </c>
      <c r="D112" s="1" t="str">
        <f t="shared" si="18"/>
        <v>F</v>
      </c>
      <c r="E112" s="1">
        <f t="shared" si="19"/>
        <v>7</v>
      </c>
      <c r="F112" s="126" t="str">
        <f>VLOOKUP(D112,BallMap!$A$1:$X$39,MATCH(E112,BallMap!$A$1:$R$1,0),FALSE)</f>
        <v>NVCC_EMC1</v>
      </c>
      <c r="G112" s="127">
        <f t="shared" si="20"/>
        <v>108</v>
      </c>
      <c r="H112" s="2" t="str">
        <f t="shared" si="21"/>
        <v>F7</v>
      </c>
      <c r="I112" s="36" t="str">
        <f>IF(ISERROR(VLOOKUP($F112,PinMuxPub!$C$2:$Q$180,MATCH(I$4,PinMuxPub!$C$2:$Q$2,0),FALSE)),"",VLOOKUP($F112,PinMuxPub!$C$2:$Q$180,MATCH(I$4,PinMuxPub!$C$2:$Q$2,0),FALSE))</f>
        <v/>
      </c>
      <c r="J112" s="36" t="str">
        <f>IF(ISERROR(VLOOKUP($F112,PinMuxPub!$C$2:$Q$180,MATCH(J$4,PinMuxPub!$C$2:$Q$2,0),FALSE)),"",VLOOKUP($F112,PinMuxPub!$C$2:$Q$180,MATCH(J$4,PinMuxPub!$C$2:$Q$2,0),FALSE))</f>
        <v/>
      </c>
      <c r="K112" s="36" t="str">
        <f>IF(ISERROR(VLOOKUP($F112,PinMuxPub!$C$2:$Q$180,MATCH(K$4,PinMuxPub!$C$2:$Q$2,0),FALSE)),"",VLOOKUP($F112,PinMuxPub!$C$2:$Q$180,MATCH(K$4,PinMuxPub!$C$2:$Q$2,0),FALSE))</f>
        <v/>
      </c>
      <c r="L112" s="36" t="str">
        <f>IF(ISERROR(VLOOKUP($F112,PinMuxPub!$C$2:$Q$180,MATCH(L$4,PinMuxPub!$C$2:$Q$2,0),FALSE)),"",VLOOKUP($F112,PinMuxPub!$C$2:$Q$180,MATCH(L$4,PinMuxPub!$C$2:$Q$2,0),FALSE))</f>
        <v/>
      </c>
      <c r="M112" s="36" t="str">
        <f>IF(ISERROR(VLOOKUP($F112,PinMuxPub!$C$2:$Q$180,MATCH(M$4,PinMuxPub!$C$2:$Q$2,0),FALSE)),"",VLOOKUP($F112,PinMuxPub!$C$2:$Q$180,MATCH(M$4,PinMuxPub!$C$2:$Q$2,0),FALSE))</f>
        <v/>
      </c>
      <c r="N112" s="36" t="str">
        <f>IF(ISERROR(VLOOKUP($F112,PinMuxPub!$C$2:$Q$180,MATCH(N$4,PinMuxPub!$C$2:$Q$2,0),FALSE)),"",VLOOKUP($F112,PinMuxPub!$C$2:$Q$180,MATCH(N$4,PinMuxPub!$C$2:$Q$2,0),FALSE))</f>
        <v/>
      </c>
      <c r="O112" s="36" t="str">
        <f>IF(ISERROR(VLOOKUP($F112,PinMuxPub!$C$2:$Q$180,MATCH(O$4,PinMuxPub!$C$2:$Q$2,0),FALSE)),"",VLOOKUP($F112,PinMuxPub!$C$2:$Q$180,MATCH(O$4,PinMuxPub!$C$2:$Q$2,0),FALSE))</f>
        <v/>
      </c>
      <c r="P112" s="36" t="str">
        <f>IF(ISERROR(VLOOKUP($F112,PinMuxPub!$C$2:$Q$180,MATCH(P$4,PinMuxPub!$C$2:$Q$2,0),FALSE)),"",VLOOKUP($F112,PinMuxPub!$C$2:$Q$180,MATCH(P$4,PinMuxPub!$C$2:$Q$2,0),FALSE))</f>
        <v/>
      </c>
      <c r="Q112" s="36" t="str">
        <f>IF(ISERROR(VLOOKUP($F112,PinMuxPub!$C$2:$Q$180,MATCH(Q$4,PinMuxPub!$C$2:$Q$2,0),FALSE)),"",VLOOKUP($F112,PinMuxPub!$C$2:$Q$180,MATCH(Q$4,PinMuxPub!$C$2:$Q$2,0),FALSE))</f>
        <v/>
      </c>
      <c r="R112" s="36" t="str">
        <f>IF(ISERROR(VLOOKUP($F112,PinMuxPub!$C$2:$Q$180,MATCH(R$4,PinMuxPub!$C$2:$Q$2,0),FALSE)),"",VLOOKUP($F112,PinMuxPub!$C$2:$Q$180,MATCH(R$4,PinMuxPub!$C$2:$Q$2,0),FALSE))</f>
        <v/>
      </c>
      <c r="S112" s="36" t="str">
        <f>IF(ISERROR(VLOOKUP($F112,PinMuxPub!$C$2:$Q$180,MATCH(S$4,PinMuxPub!$C$2:$Q$2,0),FALSE)),"",VLOOKUP($F112,PinMuxPub!$C$2:$Q$180,MATCH(S$4,PinMuxPub!$C$2:$Q$2,0),FALSE))</f>
        <v/>
      </c>
      <c r="T112" s="36" t="str">
        <f>IF(ISERROR(VLOOKUP($F112,PinMuxPub!$C$2:$Q$180,MATCH(T$4,PinMuxPub!$C$2:$Q$2,0),FALSE)),"",VLOOKUP($F112,PinMuxPub!$C$2:$Q$180,MATCH(T$4,PinMuxPub!$C$2:$Q$2,0),FALSE))</f>
        <v/>
      </c>
      <c r="U112" s="154" t="str">
        <f>IF(ISERROR(VLOOKUP(F112,PinMuxPub!$C$3:$C$180,1,FALSE)),"No","Yes")</f>
        <v>No</v>
      </c>
      <c r="V112" s="155" t="str">
        <f t="shared" si="15"/>
        <v>No</v>
      </c>
    </row>
    <row r="113" spans="1:22">
      <c r="A113" s="92">
        <v>108</v>
      </c>
      <c r="B113" s="1">
        <f t="shared" si="16"/>
        <v>6</v>
      </c>
      <c r="C113" s="1">
        <f t="shared" si="17"/>
        <v>6</v>
      </c>
      <c r="D113" s="1" t="str">
        <f t="shared" si="18"/>
        <v>G</v>
      </c>
      <c r="E113" s="1">
        <f t="shared" si="19"/>
        <v>7</v>
      </c>
      <c r="F113" s="126" t="str">
        <f>VLOOKUP(D113,BallMap!$A$1:$X$39,MATCH(E113,BallMap!$A$1:$R$1,0),FALSE)</f>
        <v>VSS</v>
      </c>
      <c r="G113" s="127">
        <f t="shared" si="20"/>
        <v>109</v>
      </c>
      <c r="H113" s="2" t="str">
        <f t="shared" si="21"/>
        <v>G7</v>
      </c>
      <c r="I113" s="36" t="str">
        <f>IF(ISERROR(VLOOKUP($F113,PinMuxPub!$C$2:$Q$180,MATCH(I$4,PinMuxPub!$C$2:$Q$2,0),FALSE)),"",VLOOKUP($F113,PinMuxPub!$C$2:$Q$180,MATCH(I$4,PinMuxPub!$C$2:$Q$2,0),FALSE))</f>
        <v/>
      </c>
      <c r="J113" s="36" t="str">
        <f>IF(ISERROR(VLOOKUP($F113,PinMuxPub!$C$2:$Q$180,MATCH(J$4,PinMuxPub!$C$2:$Q$2,0),FALSE)),"",VLOOKUP($F113,PinMuxPub!$C$2:$Q$180,MATCH(J$4,PinMuxPub!$C$2:$Q$2,0),FALSE))</f>
        <v/>
      </c>
      <c r="K113" s="36" t="str">
        <f>IF(ISERROR(VLOOKUP($F113,PinMuxPub!$C$2:$Q$180,MATCH(K$4,PinMuxPub!$C$2:$Q$2,0),FALSE)),"",VLOOKUP($F113,PinMuxPub!$C$2:$Q$180,MATCH(K$4,PinMuxPub!$C$2:$Q$2,0),FALSE))</f>
        <v/>
      </c>
      <c r="L113" s="36" t="str">
        <f>IF(ISERROR(VLOOKUP($F113,PinMuxPub!$C$2:$Q$180,MATCH(L$4,PinMuxPub!$C$2:$Q$2,0),FALSE)),"",VLOOKUP($F113,PinMuxPub!$C$2:$Q$180,MATCH(L$4,PinMuxPub!$C$2:$Q$2,0),FALSE))</f>
        <v/>
      </c>
      <c r="M113" s="36" t="str">
        <f>IF(ISERROR(VLOOKUP($F113,PinMuxPub!$C$2:$Q$180,MATCH(M$4,PinMuxPub!$C$2:$Q$2,0),FALSE)),"",VLOOKUP($F113,PinMuxPub!$C$2:$Q$180,MATCH(M$4,PinMuxPub!$C$2:$Q$2,0),FALSE))</f>
        <v/>
      </c>
      <c r="N113" s="36" t="str">
        <f>IF(ISERROR(VLOOKUP($F113,PinMuxPub!$C$2:$Q$180,MATCH(N$4,PinMuxPub!$C$2:$Q$2,0),FALSE)),"",VLOOKUP($F113,PinMuxPub!$C$2:$Q$180,MATCH(N$4,PinMuxPub!$C$2:$Q$2,0),FALSE))</f>
        <v/>
      </c>
      <c r="O113" s="36" t="str">
        <f>IF(ISERROR(VLOOKUP($F113,PinMuxPub!$C$2:$Q$180,MATCH(O$4,PinMuxPub!$C$2:$Q$2,0),FALSE)),"",VLOOKUP($F113,PinMuxPub!$C$2:$Q$180,MATCH(O$4,PinMuxPub!$C$2:$Q$2,0),FALSE))</f>
        <v/>
      </c>
      <c r="P113" s="36" t="str">
        <f>IF(ISERROR(VLOOKUP($F113,PinMuxPub!$C$2:$Q$180,MATCH(P$4,PinMuxPub!$C$2:$Q$2,0),FALSE)),"",VLOOKUP($F113,PinMuxPub!$C$2:$Q$180,MATCH(P$4,PinMuxPub!$C$2:$Q$2,0),FALSE))</f>
        <v/>
      </c>
      <c r="Q113" s="36" t="str">
        <f>IF(ISERROR(VLOOKUP($F113,PinMuxPub!$C$2:$Q$180,MATCH(Q$4,PinMuxPub!$C$2:$Q$2,0),FALSE)),"",VLOOKUP($F113,PinMuxPub!$C$2:$Q$180,MATCH(Q$4,PinMuxPub!$C$2:$Q$2,0),FALSE))</f>
        <v/>
      </c>
      <c r="R113" s="36" t="str">
        <f>IF(ISERROR(VLOOKUP($F113,PinMuxPub!$C$2:$Q$180,MATCH(R$4,PinMuxPub!$C$2:$Q$2,0),FALSE)),"",VLOOKUP($F113,PinMuxPub!$C$2:$Q$180,MATCH(R$4,PinMuxPub!$C$2:$Q$2,0),FALSE))</f>
        <v/>
      </c>
      <c r="S113" s="36" t="str">
        <f>IF(ISERROR(VLOOKUP($F113,PinMuxPub!$C$2:$Q$180,MATCH(S$4,PinMuxPub!$C$2:$Q$2,0),FALSE)),"",VLOOKUP($F113,PinMuxPub!$C$2:$Q$180,MATCH(S$4,PinMuxPub!$C$2:$Q$2,0),FALSE))</f>
        <v/>
      </c>
      <c r="T113" s="36" t="str">
        <f>IF(ISERROR(VLOOKUP($F113,PinMuxPub!$C$2:$Q$180,MATCH(T$4,PinMuxPub!$C$2:$Q$2,0),FALSE)),"",VLOOKUP($F113,PinMuxPub!$C$2:$Q$180,MATCH(T$4,PinMuxPub!$C$2:$Q$2,0),FALSE))</f>
        <v/>
      </c>
      <c r="U113" s="154" t="str">
        <f>IF(ISERROR(VLOOKUP(F113,PinMuxPub!$C$3:$C$180,1,FALSE)),"No","Yes")</f>
        <v>No</v>
      </c>
      <c r="V113" s="155" t="str">
        <f t="shared" si="15"/>
        <v>No</v>
      </c>
    </row>
    <row r="114" spans="1:22">
      <c r="A114" s="92">
        <v>109</v>
      </c>
      <c r="B114" s="1">
        <f t="shared" si="16"/>
        <v>7</v>
      </c>
      <c r="C114" s="1">
        <f t="shared" si="17"/>
        <v>6</v>
      </c>
      <c r="D114" s="1" t="str">
        <f t="shared" si="18"/>
        <v>H</v>
      </c>
      <c r="E114" s="1">
        <f t="shared" si="19"/>
        <v>7</v>
      </c>
      <c r="F114" s="126" t="str">
        <f>VLOOKUP(D114,BallMap!$A$1:$X$39,MATCH(E114,BallMap!$A$1:$R$1,0),FALSE)</f>
        <v>VSS</v>
      </c>
      <c r="G114" s="127">
        <f t="shared" si="20"/>
        <v>110</v>
      </c>
      <c r="H114" s="2" t="str">
        <f t="shared" si="21"/>
        <v>H7</v>
      </c>
      <c r="I114" s="36" t="str">
        <f>IF(ISERROR(VLOOKUP($F114,PinMuxPub!$C$2:$Q$180,MATCH(I$4,PinMuxPub!$C$2:$Q$2,0),FALSE)),"",VLOOKUP($F114,PinMuxPub!$C$2:$Q$180,MATCH(I$4,PinMuxPub!$C$2:$Q$2,0),FALSE))</f>
        <v/>
      </c>
      <c r="J114" s="36" t="str">
        <f>IF(ISERROR(VLOOKUP($F114,PinMuxPub!$C$2:$Q$180,MATCH(J$4,PinMuxPub!$C$2:$Q$2,0),FALSE)),"",VLOOKUP($F114,PinMuxPub!$C$2:$Q$180,MATCH(J$4,PinMuxPub!$C$2:$Q$2,0),FALSE))</f>
        <v/>
      </c>
      <c r="K114" s="36" t="str">
        <f>IF(ISERROR(VLOOKUP($F114,PinMuxPub!$C$2:$Q$180,MATCH(K$4,PinMuxPub!$C$2:$Q$2,0),FALSE)),"",VLOOKUP($F114,PinMuxPub!$C$2:$Q$180,MATCH(K$4,PinMuxPub!$C$2:$Q$2,0),FALSE))</f>
        <v/>
      </c>
      <c r="L114" s="36" t="str">
        <f>IF(ISERROR(VLOOKUP($F114,PinMuxPub!$C$2:$Q$180,MATCH(L$4,PinMuxPub!$C$2:$Q$2,0),FALSE)),"",VLOOKUP($F114,PinMuxPub!$C$2:$Q$180,MATCH(L$4,PinMuxPub!$C$2:$Q$2,0),FALSE))</f>
        <v/>
      </c>
      <c r="M114" s="36" t="str">
        <f>IF(ISERROR(VLOOKUP($F114,PinMuxPub!$C$2:$Q$180,MATCH(M$4,PinMuxPub!$C$2:$Q$2,0),FALSE)),"",VLOOKUP($F114,PinMuxPub!$C$2:$Q$180,MATCH(M$4,PinMuxPub!$C$2:$Q$2,0),FALSE))</f>
        <v/>
      </c>
      <c r="N114" s="36" t="str">
        <f>IF(ISERROR(VLOOKUP($F114,PinMuxPub!$C$2:$Q$180,MATCH(N$4,PinMuxPub!$C$2:$Q$2,0),FALSE)),"",VLOOKUP($F114,PinMuxPub!$C$2:$Q$180,MATCH(N$4,PinMuxPub!$C$2:$Q$2,0),FALSE))</f>
        <v/>
      </c>
      <c r="O114" s="36" t="str">
        <f>IF(ISERROR(VLOOKUP($F114,PinMuxPub!$C$2:$Q$180,MATCH(O$4,PinMuxPub!$C$2:$Q$2,0),FALSE)),"",VLOOKUP($F114,PinMuxPub!$C$2:$Q$180,MATCH(O$4,PinMuxPub!$C$2:$Q$2,0),FALSE))</f>
        <v/>
      </c>
      <c r="P114" s="36" t="str">
        <f>IF(ISERROR(VLOOKUP($F114,PinMuxPub!$C$2:$Q$180,MATCH(P$4,PinMuxPub!$C$2:$Q$2,0),FALSE)),"",VLOOKUP($F114,PinMuxPub!$C$2:$Q$180,MATCH(P$4,PinMuxPub!$C$2:$Q$2,0),FALSE))</f>
        <v/>
      </c>
      <c r="Q114" s="36" t="str">
        <f>IF(ISERROR(VLOOKUP($F114,PinMuxPub!$C$2:$Q$180,MATCH(Q$4,PinMuxPub!$C$2:$Q$2,0),FALSE)),"",VLOOKUP($F114,PinMuxPub!$C$2:$Q$180,MATCH(Q$4,PinMuxPub!$C$2:$Q$2,0),FALSE))</f>
        <v/>
      </c>
      <c r="R114" s="36" t="str">
        <f>IF(ISERROR(VLOOKUP($F114,PinMuxPub!$C$2:$Q$180,MATCH(R$4,PinMuxPub!$C$2:$Q$2,0),FALSE)),"",VLOOKUP($F114,PinMuxPub!$C$2:$Q$180,MATCH(R$4,PinMuxPub!$C$2:$Q$2,0),FALSE))</f>
        <v/>
      </c>
      <c r="S114" s="36" t="str">
        <f>IF(ISERROR(VLOOKUP($F114,PinMuxPub!$C$2:$Q$180,MATCH(S$4,PinMuxPub!$C$2:$Q$2,0),FALSE)),"",VLOOKUP($F114,PinMuxPub!$C$2:$Q$180,MATCH(S$4,PinMuxPub!$C$2:$Q$2,0),FALSE))</f>
        <v/>
      </c>
      <c r="T114" s="36" t="str">
        <f>IF(ISERROR(VLOOKUP($F114,PinMuxPub!$C$2:$Q$180,MATCH(T$4,PinMuxPub!$C$2:$Q$2,0),FALSE)),"",VLOOKUP($F114,PinMuxPub!$C$2:$Q$180,MATCH(T$4,PinMuxPub!$C$2:$Q$2,0),FALSE))</f>
        <v/>
      </c>
      <c r="U114" s="154" t="str">
        <f>IF(ISERROR(VLOOKUP(F114,PinMuxPub!$C$3:$C$180,1,FALSE)),"No","Yes")</f>
        <v>No</v>
      </c>
      <c r="V114" s="155" t="str">
        <f t="shared" si="15"/>
        <v>No</v>
      </c>
    </row>
    <row r="115" spans="1:22">
      <c r="A115" s="92">
        <v>110</v>
      </c>
      <c r="B115" s="1">
        <f t="shared" si="16"/>
        <v>8</v>
      </c>
      <c r="C115" s="1">
        <f t="shared" si="17"/>
        <v>6</v>
      </c>
      <c r="D115" s="1" t="str">
        <f t="shared" si="18"/>
        <v>J</v>
      </c>
      <c r="E115" s="1">
        <f t="shared" si="19"/>
        <v>7</v>
      </c>
      <c r="F115" s="126" t="str">
        <f>VLOOKUP(D115,BallMap!$A$1:$X$39,MATCH(E115,BallMap!$A$1:$R$1,0),FALSE)</f>
        <v>VSS</v>
      </c>
      <c r="G115" s="127">
        <f t="shared" si="20"/>
        <v>111</v>
      </c>
      <c r="H115" s="2" t="str">
        <f t="shared" si="21"/>
        <v>J7</v>
      </c>
      <c r="I115" s="36" t="str">
        <f>IF(ISERROR(VLOOKUP($F115,PinMuxPub!$C$2:$Q$180,MATCH(I$4,PinMuxPub!$C$2:$Q$2,0),FALSE)),"",VLOOKUP($F115,PinMuxPub!$C$2:$Q$180,MATCH(I$4,PinMuxPub!$C$2:$Q$2,0),FALSE))</f>
        <v/>
      </c>
      <c r="J115" s="36" t="str">
        <f>IF(ISERROR(VLOOKUP($F115,PinMuxPub!$C$2:$Q$180,MATCH(J$4,PinMuxPub!$C$2:$Q$2,0),FALSE)),"",VLOOKUP($F115,PinMuxPub!$C$2:$Q$180,MATCH(J$4,PinMuxPub!$C$2:$Q$2,0),FALSE))</f>
        <v/>
      </c>
      <c r="K115" s="36" t="str">
        <f>IF(ISERROR(VLOOKUP($F115,PinMuxPub!$C$2:$Q$180,MATCH(K$4,PinMuxPub!$C$2:$Q$2,0),FALSE)),"",VLOOKUP($F115,PinMuxPub!$C$2:$Q$180,MATCH(K$4,PinMuxPub!$C$2:$Q$2,0),FALSE))</f>
        <v/>
      </c>
      <c r="L115" s="36" t="str">
        <f>IF(ISERROR(VLOOKUP($F115,PinMuxPub!$C$2:$Q$180,MATCH(L$4,PinMuxPub!$C$2:$Q$2,0),FALSE)),"",VLOOKUP($F115,PinMuxPub!$C$2:$Q$180,MATCH(L$4,PinMuxPub!$C$2:$Q$2,0),FALSE))</f>
        <v/>
      </c>
      <c r="M115" s="36" t="str">
        <f>IF(ISERROR(VLOOKUP($F115,PinMuxPub!$C$2:$Q$180,MATCH(M$4,PinMuxPub!$C$2:$Q$2,0),FALSE)),"",VLOOKUP($F115,PinMuxPub!$C$2:$Q$180,MATCH(M$4,PinMuxPub!$C$2:$Q$2,0),FALSE))</f>
        <v/>
      </c>
      <c r="N115" s="36" t="str">
        <f>IF(ISERROR(VLOOKUP($F115,PinMuxPub!$C$2:$Q$180,MATCH(N$4,PinMuxPub!$C$2:$Q$2,0),FALSE)),"",VLOOKUP($F115,PinMuxPub!$C$2:$Q$180,MATCH(N$4,PinMuxPub!$C$2:$Q$2,0),FALSE))</f>
        <v/>
      </c>
      <c r="O115" s="36" t="str">
        <f>IF(ISERROR(VLOOKUP($F115,PinMuxPub!$C$2:$Q$180,MATCH(O$4,PinMuxPub!$C$2:$Q$2,0),FALSE)),"",VLOOKUP($F115,PinMuxPub!$C$2:$Q$180,MATCH(O$4,PinMuxPub!$C$2:$Q$2,0),FALSE))</f>
        <v/>
      </c>
      <c r="P115" s="36" t="str">
        <f>IF(ISERROR(VLOOKUP($F115,PinMuxPub!$C$2:$Q$180,MATCH(P$4,PinMuxPub!$C$2:$Q$2,0),FALSE)),"",VLOOKUP($F115,PinMuxPub!$C$2:$Q$180,MATCH(P$4,PinMuxPub!$C$2:$Q$2,0),FALSE))</f>
        <v/>
      </c>
      <c r="Q115" s="36" t="str">
        <f>IF(ISERROR(VLOOKUP($F115,PinMuxPub!$C$2:$Q$180,MATCH(Q$4,PinMuxPub!$C$2:$Q$2,0),FALSE)),"",VLOOKUP($F115,PinMuxPub!$C$2:$Q$180,MATCH(Q$4,PinMuxPub!$C$2:$Q$2,0),FALSE))</f>
        <v/>
      </c>
      <c r="R115" s="36" t="str">
        <f>IF(ISERROR(VLOOKUP($F115,PinMuxPub!$C$2:$Q$180,MATCH(R$4,PinMuxPub!$C$2:$Q$2,0),FALSE)),"",VLOOKUP($F115,PinMuxPub!$C$2:$Q$180,MATCH(R$4,PinMuxPub!$C$2:$Q$2,0),FALSE))</f>
        <v/>
      </c>
      <c r="S115" s="36" t="str">
        <f>IF(ISERROR(VLOOKUP($F115,PinMuxPub!$C$2:$Q$180,MATCH(S$4,PinMuxPub!$C$2:$Q$2,0),FALSE)),"",VLOOKUP($F115,PinMuxPub!$C$2:$Q$180,MATCH(S$4,PinMuxPub!$C$2:$Q$2,0),FALSE))</f>
        <v/>
      </c>
      <c r="T115" s="36" t="str">
        <f>IF(ISERROR(VLOOKUP($F115,PinMuxPub!$C$2:$Q$180,MATCH(T$4,PinMuxPub!$C$2:$Q$2,0),FALSE)),"",VLOOKUP($F115,PinMuxPub!$C$2:$Q$180,MATCH(T$4,PinMuxPub!$C$2:$Q$2,0),FALSE))</f>
        <v/>
      </c>
      <c r="U115" s="154" t="str">
        <f>IF(ISERROR(VLOOKUP(F115,PinMuxPub!$C$3:$C$180,1,FALSE)),"No","Yes")</f>
        <v>No</v>
      </c>
      <c r="V115" s="155" t="str">
        <f t="shared" si="15"/>
        <v>No</v>
      </c>
    </row>
    <row r="116" spans="1:22">
      <c r="A116" s="92">
        <v>111</v>
      </c>
      <c r="B116" s="1">
        <f t="shared" si="16"/>
        <v>9</v>
      </c>
      <c r="C116" s="1">
        <f t="shared" si="17"/>
        <v>6</v>
      </c>
      <c r="D116" s="1" t="str">
        <f t="shared" si="18"/>
        <v>K</v>
      </c>
      <c r="E116" s="1">
        <f t="shared" si="19"/>
        <v>7</v>
      </c>
      <c r="F116" s="126" t="str">
        <f>VLOOKUP(D116,BallMap!$A$1:$X$39,MATCH(E116,BallMap!$A$1:$R$1,0),FALSE)</f>
        <v>DCDC_GND</v>
      </c>
      <c r="G116" s="127">
        <f t="shared" si="20"/>
        <v>112</v>
      </c>
      <c r="H116" s="2" t="str">
        <f t="shared" si="21"/>
        <v>K7</v>
      </c>
      <c r="I116" s="36" t="str">
        <f>IF(ISERROR(VLOOKUP($F116,PinMuxPub!$C$2:$Q$180,MATCH(I$4,PinMuxPub!$C$2:$Q$2,0),FALSE)),"",VLOOKUP($F116,PinMuxPub!$C$2:$Q$180,MATCH(I$4,PinMuxPub!$C$2:$Q$2,0),FALSE))</f>
        <v/>
      </c>
      <c r="J116" s="36" t="str">
        <f>IF(ISERROR(VLOOKUP($F116,PinMuxPub!$C$2:$Q$180,MATCH(J$4,PinMuxPub!$C$2:$Q$2,0),FALSE)),"",VLOOKUP($F116,PinMuxPub!$C$2:$Q$180,MATCH(J$4,PinMuxPub!$C$2:$Q$2,0),FALSE))</f>
        <v/>
      </c>
      <c r="K116" s="36" t="str">
        <f>IF(ISERROR(VLOOKUP($F116,PinMuxPub!$C$2:$Q$180,MATCH(K$4,PinMuxPub!$C$2:$Q$2,0),FALSE)),"",VLOOKUP($F116,PinMuxPub!$C$2:$Q$180,MATCH(K$4,PinMuxPub!$C$2:$Q$2,0),FALSE))</f>
        <v/>
      </c>
      <c r="L116" s="36" t="str">
        <f>IF(ISERROR(VLOOKUP($F116,PinMuxPub!$C$2:$Q$180,MATCH(L$4,PinMuxPub!$C$2:$Q$2,0),FALSE)),"",VLOOKUP($F116,PinMuxPub!$C$2:$Q$180,MATCH(L$4,PinMuxPub!$C$2:$Q$2,0),FALSE))</f>
        <v/>
      </c>
      <c r="M116" s="36" t="str">
        <f>IF(ISERROR(VLOOKUP($F116,PinMuxPub!$C$2:$Q$180,MATCH(M$4,PinMuxPub!$C$2:$Q$2,0),FALSE)),"",VLOOKUP($F116,PinMuxPub!$C$2:$Q$180,MATCH(M$4,PinMuxPub!$C$2:$Q$2,0),FALSE))</f>
        <v/>
      </c>
      <c r="N116" s="36" t="str">
        <f>IF(ISERROR(VLOOKUP($F116,PinMuxPub!$C$2:$Q$180,MATCH(N$4,PinMuxPub!$C$2:$Q$2,0),FALSE)),"",VLOOKUP($F116,PinMuxPub!$C$2:$Q$180,MATCH(N$4,PinMuxPub!$C$2:$Q$2,0),FALSE))</f>
        <v/>
      </c>
      <c r="O116" s="36" t="str">
        <f>IF(ISERROR(VLOOKUP($F116,PinMuxPub!$C$2:$Q$180,MATCH(O$4,PinMuxPub!$C$2:$Q$2,0),FALSE)),"",VLOOKUP($F116,PinMuxPub!$C$2:$Q$180,MATCH(O$4,PinMuxPub!$C$2:$Q$2,0),FALSE))</f>
        <v/>
      </c>
      <c r="P116" s="36" t="str">
        <f>IF(ISERROR(VLOOKUP($F116,PinMuxPub!$C$2:$Q$180,MATCH(P$4,PinMuxPub!$C$2:$Q$2,0),FALSE)),"",VLOOKUP($F116,PinMuxPub!$C$2:$Q$180,MATCH(P$4,PinMuxPub!$C$2:$Q$2,0),FALSE))</f>
        <v/>
      </c>
      <c r="Q116" s="36" t="str">
        <f>IF(ISERROR(VLOOKUP($F116,PinMuxPub!$C$2:$Q$180,MATCH(Q$4,PinMuxPub!$C$2:$Q$2,0),FALSE)),"",VLOOKUP($F116,PinMuxPub!$C$2:$Q$180,MATCH(Q$4,PinMuxPub!$C$2:$Q$2,0),FALSE))</f>
        <v/>
      </c>
      <c r="R116" s="36" t="str">
        <f>IF(ISERROR(VLOOKUP($F116,PinMuxPub!$C$2:$Q$180,MATCH(R$4,PinMuxPub!$C$2:$Q$2,0),FALSE)),"",VLOOKUP($F116,PinMuxPub!$C$2:$Q$180,MATCH(R$4,PinMuxPub!$C$2:$Q$2,0),FALSE))</f>
        <v/>
      </c>
      <c r="S116" s="36" t="str">
        <f>IF(ISERROR(VLOOKUP($F116,PinMuxPub!$C$2:$Q$180,MATCH(S$4,PinMuxPub!$C$2:$Q$2,0),FALSE)),"",VLOOKUP($F116,PinMuxPub!$C$2:$Q$180,MATCH(S$4,PinMuxPub!$C$2:$Q$2,0),FALSE))</f>
        <v/>
      </c>
      <c r="T116" s="36" t="str">
        <f>IF(ISERROR(VLOOKUP($F116,PinMuxPub!$C$2:$Q$180,MATCH(T$4,PinMuxPub!$C$2:$Q$2,0),FALSE)),"",VLOOKUP($F116,PinMuxPub!$C$2:$Q$180,MATCH(T$4,PinMuxPub!$C$2:$Q$2,0),FALSE))</f>
        <v/>
      </c>
      <c r="U116" s="154" t="str">
        <f>IF(ISERROR(VLOOKUP(F116,PinMuxPub!$C$3:$C$180,1,FALSE)),"No","Yes")</f>
        <v>No</v>
      </c>
      <c r="V116" s="155" t="str">
        <f t="shared" si="15"/>
        <v>No</v>
      </c>
    </row>
    <row r="117" spans="1:22">
      <c r="A117" s="92">
        <v>112</v>
      </c>
      <c r="B117" s="1">
        <f t="shared" si="16"/>
        <v>10</v>
      </c>
      <c r="C117" s="1">
        <f t="shared" si="17"/>
        <v>6</v>
      </c>
      <c r="D117" s="1" t="str">
        <f t="shared" si="18"/>
        <v>L</v>
      </c>
      <c r="E117" s="1">
        <f t="shared" si="19"/>
        <v>7</v>
      </c>
      <c r="F117" s="126" t="str">
        <f>VLOOKUP(D117,BallMap!$A$1:$X$39,MATCH(E117,BallMap!$A$1:$R$1,0),FALSE)</f>
        <v>DCDC_DIG_SENSE</v>
      </c>
      <c r="G117" s="127">
        <f t="shared" si="20"/>
        <v>113</v>
      </c>
      <c r="H117" s="2" t="str">
        <f t="shared" si="21"/>
        <v>L7</v>
      </c>
      <c r="I117" s="36" t="str">
        <f>IF(ISERROR(VLOOKUP($F117,PinMuxPub!$C$2:$Q$180,MATCH(I$4,PinMuxPub!$C$2:$Q$2,0),FALSE)),"",VLOOKUP($F117,PinMuxPub!$C$2:$Q$180,MATCH(I$4,PinMuxPub!$C$2:$Q$2,0),FALSE))</f>
        <v/>
      </c>
      <c r="J117" s="36" t="str">
        <f>IF(ISERROR(VLOOKUP($F117,PinMuxPub!$C$2:$Q$180,MATCH(J$4,PinMuxPub!$C$2:$Q$2,0),FALSE)),"",VLOOKUP($F117,PinMuxPub!$C$2:$Q$180,MATCH(J$4,PinMuxPub!$C$2:$Q$2,0),FALSE))</f>
        <v/>
      </c>
      <c r="K117" s="36" t="str">
        <f>IF(ISERROR(VLOOKUP($F117,PinMuxPub!$C$2:$Q$180,MATCH(K$4,PinMuxPub!$C$2:$Q$2,0),FALSE)),"",VLOOKUP($F117,PinMuxPub!$C$2:$Q$180,MATCH(K$4,PinMuxPub!$C$2:$Q$2,0),FALSE))</f>
        <v/>
      </c>
      <c r="L117" s="36" t="str">
        <f>IF(ISERROR(VLOOKUP($F117,PinMuxPub!$C$2:$Q$180,MATCH(L$4,PinMuxPub!$C$2:$Q$2,0),FALSE)),"",VLOOKUP($F117,PinMuxPub!$C$2:$Q$180,MATCH(L$4,PinMuxPub!$C$2:$Q$2,0),FALSE))</f>
        <v/>
      </c>
      <c r="M117" s="36" t="str">
        <f>IF(ISERROR(VLOOKUP($F117,PinMuxPub!$C$2:$Q$180,MATCH(M$4,PinMuxPub!$C$2:$Q$2,0),FALSE)),"",VLOOKUP($F117,PinMuxPub!$C$2:$Q$180,MATCH(M$4,PinMuxPub!$C$2:$Q$2,0),FALSE))</f>
        <v/>
      </c>
      <c r="N117" s="36" t="str">
        <f>IF(ISERROR(VLOOKUP($F117,PinMuxPub!$C$2:$Q$180,MATCH(N$4,PinMuxPub!$C$2:$Q$2,0),FALSE)),"",VLOOKUP($F117,PinMuxPub!$C$2:$Q$180,MATCH(N$4,PinMuxPub!$C$2:$Q$2,0),FALSE))</f>
        <v/>
      </c>
      <c r="O117" s="36" t="str">
        <f>IF(ISERROR(VLOOKUP($F117,PinMuxPub!$C$2:$Q$180,MATCH(O$4,PinMuxPub!$C$2:$Q$2,0),FALSE)),"",VLOOKUP($F117,PinMuxPub!$C$2:$Q$180,MATCH(O$4,PinMuxPub!$C$2:$Q$2,0),FALSE))</f>
        <v/>
      </c>
      <c r="P117" s="36" t="str">
        <f>IF(ISERROR(VLOOKUP($F117,PinMuxPub!$C$2:$Q$180,MATCH(P$4,PinMuxPub!$C$2:$Q$2,0),FALSE)),"",VLOOKUP($F117,PinMuxPub!$C$2:$Q$180,MATCH(P$4,PinMuxPub!$C$2:$Q$2,0),FALSE))</f>
        <v/>
      </c>
      <c r="Q117" s="36" t="str">
        <f>IF(ISERROR(VLOOKUP($F117,PinMuxPub!$C$2:$Q$180,MATCH(Q$4,PinMuxPub!$C$2:$Q$2,0),FALSE)),"",VLOOKUP($F117,PinMuxPub!$C$2:$Q$180,MATCH(Q$4,PinMuxPub!$C$2:$Q$2,0),FALSE))</f>
        <v/>
      </c>
      <c r="R117" s="36" t="str">
        <f>IF(ISERROR(VLOOKUP($F117,PinMuxPub!$C$2:$Q$180,MATCH(R$4,PinMuxPub!$C$2:$Q$2,0),FALSE)),"",VLOOKUP($F117,PinMuxPub!$C$2:$Q$180,MATCH(R$4,PinMuxPub!$C$2:$Q$2,0),FALSE))</f>
        <v/>
      </c>
      <c r="S117" s="36" t="str">
        <f>IF(ISERROR(VLOOKUP($F117,PinMuxPub!$C$2:$Q$180,MATCH(S$4,PinMuxPub!$C$2:$Q$2,0),FALSE)),"",VLOOKUP($F117,PinMuxPub!$C$2:$Q$180,MATCH(S$4,PinMuxPub!$C$2:$Q$2,0),FALSE))</f>
        <v/>
      </c>
      <c r="T117" s="36" t="str">
        <f>IF(ISERROR(VLOOKUP($F117,PinMuxPub!$C$2:$Q$180,MATCH(T$4,PinMuxPub!$C$2:$Q$2,0),FALSE)),"",VLOOKUP($F117,PinMuxPub!$C$2:$Q$180,MATCH(T$4,PinMuxPub!$C$2:$Q$2,0),FALSE))</f>
        <v/>
      </c>
      <c r="U117" s="154" t="str">
        <f>IF(ISERROR(VLOOKUP(F117,PinMuxPub!$C$3:$C$180,1,FALSE)),"No","Yes")</f>
        <v>No</v>
      </c>
      <c r="V117" s="155" t="str">
        <f t="shared" si="15"/>
        <v>No</v>
      </c>
    </row>
    <row r="118" spans="1:22">
      <c r="A118" s="92">
        <v>113</v>
      </c>
      <c r="B118" s="1">
        <f t="shared" si="16"/>
        <v>11</v>
      </c>
      <c r="C118" s="1">
        <f t="shared" si="17"/>
        <v>6</v>
      </c>
      <c r="D118" s="1" t="str">
        <f t="shared" si="18"/>
        <v>M</v>
      </c>
      <c r="E118" s="1">
        <f t="shared" si="19"/>
        <v>7</v>
      </c>
      <c r="F118" s="126" t="str">
        <f>VLOOKUP(D118,BallMap!$A$1:$X$39,MATCH(E118,BallMap!$A$1:$R$1,0),FALSE)</f>
        <v>DCDC_ANA</v>
      </c>
      <c r="G118" s="127">
        <f t="shared" si="20"/>
        <v>114</v>
      </c>
      <c r="H118" s="2" t="str">
        <f t="shared" si="21"/>
        <v>M7</v>
      </c>
      <c r="I118" s="36" t="str">
        <f>IF(ISERROR(VLOOKUP($F118,PinMuxPub!$C$2:$Q$180,MATCH(I$4,PinMuxPub!$C$2:$Q$2,0),FALSE)),"",VLOOKUP($F118,PinMuxPub!$C$2:$Q$180,MATCH(I$4,PinMuxPub!$C$2:$Q$2,0),FALSE))</f>
        <v/>
      </c>
      <c r="J118" s="36" t="str">
        <f>IF(ISERROR(VLOOKUP($F118,PinMuxPub!$C$2:$Q$180,MATCH(J$4,PinMuxPub!$C$2:$Q$2,0),FALSE)),"",VLOOKUP($F118,PinMuxPub!$C$2:$Q$180,MATCH(J$4,PinMuxPub!$C$2:$Q$2,0),FALSE))</f>
        <v/>
      </c>
      <c r="K118" s="36" t="str">
        <f>IF(ISERROR(VLOOKUP($F118,PinMuxPub!$C$2:$Q$180,MATCH(K$4,PinMuxPub!$C$2:$Q$2,0),FALSE)),"",VLOOKUP($F118,PinMuxPub!$C$2:$Q$180,MATCH(K$4,PinMuxPub!$C$2:$Q$2,0),FALSE))</f>
        <v/>
      </c>
      <c r="L118" s="36" t="str">
        <f>IF(ISERROR(VLOOKUP($F118,PinMuxPub!$C$2:$Q$180,MATCH(L$4,PinMuxPub!$C$2:$Q$2,0),FALSE)),"",VLOOKUP($F118,PinMuxPub!$C$2:$Q$180,MATCH(L$4,PinMuxPub!$C$2:$Q$2,0),FALSE))</f>
        <v/>
      </c>
      <c r="M118" s="36" t="str">
        <f>IF(ISERROR(VLOOKUP($F118,PinMuxPub!$C$2:$Q$180,MATCH(M$4,PinMuxPub!$C$2:$Q$2,0),FALSE)),"",VLOOKUP($F118,PinMuxPub!$C$2:$Q$180,MATCH(M$4,PinMuxPub!$C$2:$Q$2,0),FALSE))</f>
        <v/>
      </c>
      <c r="N118" s="36" t="str">
        <f>IF(ISERROR(VLOOKUP($F118,PinMuxPub!$C$2:$Q$180,MATCH(N$4,PinMuxPub!$C$2:$Q$2,0),FALSE)),"",VLOOKUP($F118,PinMuxPub!$C$2:$Q$180,MATCH(N$4,PinMuxPub!$C$2:$Q$2,0),FALSE))</f>
        <v/>
      </c>
      <c r="O118" s="36" t="str">
        <f>IF(ISERROR(VLOOKUP($F118,PinMuxPub!$C$2:$Q$180,MATCH(O$4,PinMuxPub!$C$2:$Q$2,0),FALSE)),"",VLOOKUP($F118,PinMuxPub!$C$2:$Q$180,MATCH(O$4,PinMuxPub!$C$2:$Q$2,0),FALSE))</f>
        <v/>
      </c>
      <c r="P118" s="36" t="str">
        <f>IF(ISERROR(VLOOKUP($F118,PinMuxPub!$C$2:$Q$180,MATCH(P$4,PinMuxPub!$C$2:$Q$2,0),FALSE)),"",VLOOKUP($F118,PinMuxPub!$C$2:$Q$180,MATCH(P$4,PinMuxPub!$C$2:$Q$2,0),FALSE))</f>
        <v/>
      </c>
      <c r="Q118" s="36" t="str">
        <f>IF(ISERROR(VLOOKUP($F118,PinMuxPub!$C$2:$Q$180,MATCH(Q$4,PinMuxPub!$C$2:$Q$2,0),FALSE)),"",VLOOKUP($F118,PinMuxPub!$C$2:$Q$180,MATCH(Q$4,PinMuxPub!$C$2:$Q$2,0),FALSE))</f>
        <v/>
      </c>
      <c r="R118" s="36" t="str">
        <f>IF(ISERROR(VLOOKUP($F118,PinMuxPub!$C$2:$Q$180,MATCH(R$4,PinMuxPub!$C$2:$Q$2,0),FALSE)),"",VLOOKUP($F118,PinMuxPub!$C$2:$Q$180,MATCH(R$4,PinMuxPub!$C$2:$Q$2,0),FALSE))</f>
        <v/>
      </c>
      <c r="S118" s="36" t="str">
        <f>IF(ISERROR(VLOOKUP($F118,PinMuxPub!$C$2:$Q$180,MATCH(S$4,PinMuxPub!$C$2:$Q$2,0),FALSE)),"",VLOOKUP($F118,PinMuxPub!$C$2:$Q$180,MATCH(S$4,PinMuxPub!$C$2:$Q$2,0),FALSE))</f>
        <v/>
      </c>
      <c r="T118" s="36" t="str">
        <f>IF(ISERROR(VLOOKUP($F118,PinMuxPub!$C$2:$Q$180,MATCH(T$4,PinMuxPub!$C$2:$Q$2,0),FALSE)),"",VLOOKUP($F118,PinMuxPub!$C$2:$Q$180,MATCH(T$4,PinMuxPub!$C$2:$Q$2,0),FALSE))</f>
        <v/>
      </c>
      <c r="U118" s="154" t="str">
        <f>IF(ISERROR(VLOOKUP(F118,PinMuxPub!$C$3:$C$180,1,FALSE)),"No","Yes")</f>
        <v>No</v>
      </c>
      <c r="V118" s="155" t="str">
        <f t="shared" si="15"/>
        <v>No</v>
      </c>
    </row>
    <row r="119" spans="1:22">
      <c r="A119" s="92">
        <v>114</v>
      </c>
      <c r="B119" s="1">
        <f t="shared" si="16"/>
        <v>12</v>
      </c>
      <c r="C119" s="1">
        <f t="shared" si="17"/>
        <v>6</v>
      </c>
      <c r="D119" s="1" t="str">
        <f t="shared" si="18"/>
        <v>N</v>
      </c>
      <c r="E119" s="1">
        <f t="shared" si="19"/>
        <v>7</v>
      </c>
      <c r="F119" s="126" t="str">
        <f>VLOOKUP(D119,BallMap!$A$1:$X$39,MATCH(E119,BallMap!$A$1:$R$1,0),FALSE)</f>
        <v>GPIO_LPSR_04</v>
      </c>
      <c r="G119" s="127">
        <f t="shared" si="20"/>
        <v>115</v>
      </c>
      <c r="H119" s="2" t="str">
        <f t="shared" si="21"/>
        <v>N7</v>
      </c>
      <c r="I119" s="36" t="str">
        <f>IF(ISERROR(VLOOKUP($F119,PinMuxPub!$C$2:$Q$180,MATCH(I$4,PinMuxPub!$C$2:$Q$2,0),FALSE)),"",VLOOKUP($F119,PinMuxPub!$C$2:$Q$180,MATCH(I$4,PinMuxPub!$C$2:$Q$2,0),FALSE))</f>
        <v/>
      </c>
      <c r="J119" s="36" t="str">
        <f>IF(ISERROR(VLOOKUP($F119,PinMuxPub!$C$2:$Q$180,MATCH(J$4,PinMuxPub!$C$2:$Q$2,0),FALSE)),"",VLOOKUP($F119,PinMuxPub!$C$2:$Q$180,MATCH(J$4,PinMuxPub!$C$2:$Q$2,0),FALSE))</f>
        <v/>
      </c>
      <c r="K119" s="36" t="str">
        <f>IF(ISERROR(VLOOKUP($F119,PinMuxPub!$C$2:$Q$180,MATCH(K$4,PinMuxPub!$C$2:$Q$2,0),FALSE)),"",VLOOKUP($F119,PinMuxPub!$C$2:$Q$180,MATCH(K$4,PinMuxPub!$C$2:$Q$2,0),FALSE))</f>
        <v/>
      </c>
      <c r="L119" s="36" t="str">
        <f>IF(ISERROR(VLOOKUP($F119,PinMuxPub!$C$2:$Q$180,MATCH(L$4,PinMuxPub!$C$2:$Q$2,0),FALSE)),"",VLOOKUP($F119,PinMuxPub!$C$2:$Q$180,MATCH(L$4,PinMuxPub!$C$2:$Q$2,0),FALSE))</f>
        <v/>
      </c>
      <c r="M119" s="36" t="str">
        <f>IF(ISERROR(VLOOKUP($F119,PinMuxPub!$C$2:$Q$180,MATCH(M$4,PinMuxPub!$C$2:$Q$2,0),FALSE)),"",VLOOKUP($F119,PinMuxPub!$C$2:$Q$180,MATCH(M$4,PinMuxPub!$C$2:$Q$2,0),FALSE))</f>
        <v/>
      </c>
      <c r="N119" s="36" t="str">
        <f>IF(ISERROR(VLOOKUP($F119,PinMuxPub!$C$2:$Q$180,MATCH(N$4,PinMuxPub!$C$2:$Q$2,0),FALSE)),"",VLOOKUP($F119,PinMuxPub!$C$2:$Q$180,MATCH(N$4,PinMuxPub!$C$2:$Q$2,0),FALSE))</f>
        <v/>
      </c>
      <c r="O119" s="36" t="str">
        <f>IF(ISERROR(VLOOKUP($F119,PinMuxPub!$C$2:$Q$180,MATCH(O$4,PinMuxPub!$C$2:$Q$2,0),FALSE)),"",VLOOKUP($F119,PinMuxPub!$C$2:$Q$180,MATCH(O$4,PinMuxPub!$C$2:$Q$2,0),FALSE))</f>
        <v/>
      </c>
      <c r="P119" s="36" t="str">
        <f>IF(ISERROR(VLOOKUP($F119,PinMuxPub!$C$2:$Q$180,MATCH(P$4,PinMuxPub!$C$2:$Q$2,0),FALSE)),"",VLOOKUP($F119,PinMuxPub!$C$2:$Q$180,MATCH(P$4,PinMuxPub!$C$2:$Q$2,0),FALSE))</f>
        <v/>
      </c>
      <c r="Q119" s="36" t="str">
        <f>IF(ISERROR(VLOOKUP($F119,PinMuxPub!$C$2:$Q$180,MATCH(Q$4,PinMuxPub!$C$2:$Q$2,0),FALSE)),"",VLOOKUP($F119,PinMuxPub!$C$2:$Q$180,MATCH(Q$4,PinMuxPub!$C$2:$Q$2,0),FALSE))</f>
        <v/>
      </c>
      <c r="R119" s="36" t="str">
        <f>IF(ISERROR(VLOOKUP($F119,PinMuxPub!$C$2:$Q$180,MATCH(R$4,PinMuxPub!$C$2:$Q$2,0),FALSE)),"",VLOOKUP($F119,PinMuxPub!$C$2:$Q$180,MATCH(R$4,PinMuxPub!$C$2:$Q$2,0),FALSE))</f>
        <v/>
      </c>
      <c r="S119" s="36" t="str">
        <f>IF(ISERROR(VLOOKUP($F119,PinMuxPub!$C$2:$Q$180,MATCH(S$4,PinMuxPub!$C$2:$Q$2,0),FALSE)),"",VLOOKUP($F119,PinMuxPub!$C$2:$Q$180,MATCH(S$4,PinMuxPub!$C$2:$Q$2,0),FALSE))</f>
        <v/>
      </c>
      <c r="T119" s="36" t="str">
        <f>IF(ISERROR(VLOOKUP($F119,PinMuxPub!$C$2:$Q$180,MATCH(T$4,PinMuxPub!$C$2:$Q$2,0),FALSE)),"",VLOOKUP($F119,PinMuxPub!$C$2:$Q$180,MATCH(T$4,PinMuxPub!$C$2:$Q$2,0),FALSE))</f>
        <v/>
      </c>
      <c r="U119" s="154" t="str">
        <f>IF(ISERROR(VLOOKUP(F119,PinMuxPub!$C$3:$C$180,1,FALSE)),"No","Yes")</f>
        <v>No</v>
      </c>
      <c r="V119" s="155" t="str">
        <f t="shared" si="15"/>
        <v>No</v>
      </c>
    </row>
    <row r="120" spans="1:22">
      <c r="A120" s="92">
        <v>115</v>
      </c>
      <c r="B120" s="1">
        <f t="shared" si="16"/>
        <v>13</v>
      </c>
      <c r="C120" s="1">
        <f t="shared" si="17"/>
        <v>6</v>
      </c>
      <c r="D120" s="1" t="str">
        <f t="shared" si="18"/>
        <v>P</v>
      </c>
      <c r="E120" s="1">
        <f t="shared" si="19"/>
        <v>7</v>
      </c>
      <c r="F120" s="126" t="str">
        <f>VLOOKUP(D120,BallMap!$A$1:$X$39,MATCH(E120,BallMap!$A$1:$R$1,0),FALSE)</f>
        <v>NVCC_LPSR</v>
      </c>
      <c r="G120" s="127">
        <f t="shared" si="20"/>
        <v>116</v>
      </c>
      <c r="H120" s="2" t="str">
        <f t="shared" si="21"/>
        <v>P7</v>
      </c>
      <c r="I120" s="36" t="str">
        <f>IF(ISERROR(VLOOKUP($F120,PinMuxPub!$C$2:$Q$180,MATCH(I$4,PinMuxPub!$C$2:$Q$2,0),FALSE)),"",VLOOKUP($F120,PinMuxPub!$C$2:$Q$180,MATCH(I$4,PinMuxPub!$C$2:$Q$2,0),FALSE))</f>
        <v/>
      </c>
      <c r="J120" s="36" t="str">
        <f>IF(ISERROR(VLOOKUP($F120,PinMuxPub!$C$2:$Q$180,MATCH(J$4,PinMuxPub!$C$2:$Q$2,0),FALSE)),"",VLOOKUP($F120,PinMuxPub!$C$2:$Q$180,MATCH(J$4,PinMuxPub!$C$2:$Q$2,0),FALSE))</f>
        <v/>
      </c>
      <c r="K120" s="36" t="str">
        <f>IF(ISERROR(VLOOKUP($F120,PinMuxPub!$C$2:$Q$180,MATCH(K$4,PinMuxPub!$C$2:$Q$2,0),FALSE)),"",VLOOKUP($F120,PinMuxPub!$C$2:$Q$180,MATCH(K$4,PinMuxPub!$C$2:$Q$2,0),FALSE))</f>
        <v/>
      </c>
      <c r="L120" s="36" t="str">
        <f>IF(ISERROR(VLOOKUP($F120,PinMuxPub!$C$2:$Q$180,MATCH(L$4,PinMuxPub!$C$2:$Q$2,0),FALSE)),"",VLOOKUP($F120,PinMuxPub!$C$2:$Q$180,MATCH(L$4,PinMuxPub!$C$2:$Q$2,0),FALSE))</f>
        <v/>
      </c>
      <c r="M120" s="36" t="str">
        <f>IF(ISERROR(VLOOKUP($F120,PinMuxPub!$C$2:$Q$180,MATCH(M$4,PinMuxPub!$C$2:$Q$2,0),FALSE)),"",VLOOKUP($F120,PinMuxPub!$C$2:$Q$180,MATCH(M$4,PinMuxPub!$C$2:$Q$2,0),FALSE))</f>
        <v/>
      </c>
      <c r="N120" s="36" t="str">
        <f>IF(ISERROR(VLOOKUP($F120,PinMuxPub!$C$2:$Q$180,MATCH(N$4,PinMuxPub!$C$2:$Q$2,0),FALSE)),"",VLOOKUP($F120,PinMuxPub!$C$2:$Q$180,MATCH(N$4,PinMuxPub!$C$2:$Q$2,0),FALSE))</f>
        <v/>
      </c>
      <c r="O120" s="36" t="str">
        <f>IF(ISERROR(VLOOKUP($F120,PinMuxPub!$C$2:$Q$180,MATCH(O$4,PinMuxPub!$C$2:$Q$2,0),FALSE)),"",VLOOKUP($F120,PinMuxPub!$C$2:$Q$180,MATCH(O$4,PinMuxPub!$C$2:$Q$2,0),FALSE))</f>
        <v/>
      </c>
      <c r="P120" s="36" t="str">
        <f>IF(ISERROR(VLOOKUP($F120,PinMuxPub!$C$2:$Q$180,MATCH(P$4,PinMuxPub!$C$2:$Q$2,0),FALSE)),"",VLOOKUP($F120,PinMuxPub!$C$2:$Q$180,MATCH(P$4,PinMuxPub!$C$2:$Q$2,0),FALSE))</f>
        <v/>
      </c>
      <c r="Q120" s="36" t="str">
        <f>IF(ISERROR(VLOOKUP($F120,PinMuxPub!$C$2:$Q$180,MATCH(Q$4,PinMuxPub!$C$2:$Q$2,0),FALSE)),"",VLOOKUP($F120,PinMuxPub!$C$2:$Q$180,MATCH(Q$4,PinMuxPub!$C$2:$Q$2,0),FALSE))</f>
        <v/>
      </c>
      <c r="R120" s="36" t="str">
        <f>IF(ISERROR(VLOOKUP($F120,PinMuxPub!$C$2:$Q$180,MATCH(R$4,PinMuxPub!$C$2:$Q$2,0),FALSE)),"",VLOOKUP($F120,PinMuxPub!$C$2:$Q$180,MATCH(R$4,PinMuxPub!$C$2:$Q$2,0),FALSE))</f>
        <v/>
      </c>
      <c r="S120" s="36" t="str">
        <f>IF(ISERROR(VLOOKUP($F120,PinMuxPub!$C$2:$Q$180,MATCH(S$4,PinMuxPub!$C$2:$Q$2,0),FALSE)),"",VLOOKUP($F120,PinMuxPub!$C$2:$Q$180,MATCH(S$4,PinMuxPub!$C$2:$Q$2,0),FALSE))</f>
        <v/>
      </c>
      <c r="T120" s="36" t="str">
        <f>IF(ISERROR(VLOOKUP($F120,PinMuxPub!$C$2:$Q$180,MATCH(T$4,PinMuxPub!$C$2:$Q$2,0),FALSE)),"",VLOOKUP($F120,PinMuxPub!$C$2:$Q$180,MATCH(T$4,PinMuxPub!$C$2:$Q$2,0),FALSE))</f>
        <v/>
      </c>
      <c r="U120" s="154" t="str">
        <f>IF(ISERROR(VLOOKUP(F120,PinMuxPub!$C$3:$C$180,1,FALSE)),"No","Yes")</f>
        <v>No</v>
      </c>
      <c r="V120" s="155" t="str">
        <f t="shared" si="15"/>
        <v>No</v>
      </c>
    </row>
    <row r="121" spans="1:22">
      <c r="A121" s="92">
        <v>116</v>
      </c>
      <c r="B121" s="1">
        <f t="shared" si="16"/>
        <v>14</v>
      </c>
      <c r="C121" s="1">
        <f t="shared" si="17"/>
        <v>6</v>
      </c>
      <c r="D121" s="1" t="str">
        <f t="shared" si="18"/>
        <v>R</v>
      </c>
      <c r="E121" s="1">
        <f t="shared" si="19"/>
        <v>7</v>
      </c>
      <c r="F121" s="126" t="str">
        <f>VLOOKUP(D121,BallMap!$A$1:$X$39,MATCH(E121,BallMap!$A$1:$R$1,0),FALSE)</f>
        <v>VSS</v>
      </c>
      <c r="G121" s="127">
        <f t="shared" si="20"/>
        <v>117</v>
      </c>
      <c r="H121" s="2" t="str">
        <f t="shared" si="21"/>
        <v>R7</v>
      </c>
      <c r="I121" s="36" t="str">
        <f>IF(ISERROR(VLOOKUP($F121,PinMuxPub!$C$2:$Q$180,MATCH(I$4,PinMuxPub!$C$2:$Q$2,0),FALSE)),"",VLOOKUP($F121,PinMuxPub!$C$2:$Q$180,MATCH(I$4,PinMuxPub!$C$2:$Q$2,0),FALSE))</f>
        <v/>
      </c>
      <c r="J121" s="36" t="str">
        <f>IF(ISERROR(VLOOKUP($F121,PinMuxPub!$C$2:$Q$180,MATCH(J$4,PinMuxPub!$C$2:$Q$2,0),FALSE)),"",VLOOKUP($F121,PinMuxPub!$C$2:$Q$180,MATCH(J$4,PinMuxPub!$C$2:$Q$2,0),FALSE))</f>
        <v/>
      </c>
      <c r="K121" s="36" t="str">
        <f>IF(ISERROR(VLOOKUP($F121,PinMuxPub!$C$2:$Q$180,MATCH(K$4,PinMuxPub!$C$2:$Q$2,0),FALSE)),"",VLOOKUP($F121,PinMuxPub!$C$2:$Q$180,MATCH(K$4,PinMuxPub!$C$2:$Q$2,0),FALSE))</f>
        <v/>
      </c>
      <c r="L121" s="36" t="str">
        <f>IF(ISERROR(VLOOKUP($F121,PinMuxPub!$C$2:$Q$180,MATCH(L$4,PinMuxPub!$C$2:$Q$2,0),FALSE)),"",VLOOKUP($F121,PinMuxPub!$C$2:$Q$180,MATCH(L$4,PinMuxPub!$C$2:$Q$2,0),FALSE))</f>
        <v/>
      </c>
      <c r="M121" s="36" t="str">
        <f>IF(ISERROR(VLOOKUP($F121,PinMuxPub!$C$2:$Q$180,MATCH(M$4,PinMuxPub!$C$2:$Q$2,0),FALSE)),"",VLOOKUP($F121,PinMuxPub!$C$2:$Q$180,MATCH(M$4,PinMuxPub!$C$2:$Q$2,0),FALSE))</f>
        <v/>
      </c>
      <c r="N121" s="36" t="str">
        <f>IF(ISERROR(VLOOKUP($F121,PinMuxPub!$C$2:$Q$180,MATCH(N$4,PinMuxPub!$C$2:$Q$2,0),FALSE)),"",VLOOKUP($F121,PinMuxPub!$C$2:$Q$180,MATCH(N$4,PinMuxPub!$C$2:$Q$2,0),FALSE))</f>
        <v/>
      </c>
      <c r="O121" s="36" t="str">
        <f>IF(ISERROR(VLOOKUP($F121,PinMuxPub!$C$2:$Q$180,MATCH(O$4,PinMuxPub!$C$2:$Q$2,0),FALSE)),"",VLOOKUP($F121,PinMuxPub!$C$2:$Q$180,MATCH(O$4,PinMuxPub!$C$2:$Q$2,0),FALSE))</f>
        <v/>
      </c>
      <c r="P121" s="36" t="str">
        <f>IF(ISERROR(VLOOKUP($F121,PinMuxPub!$C$2:$Q$180,MATCH(P$4,PinMuxPub!$C$2:$Q$2,0),FALSE)),"",VLOOKUP($F121,PinMuxPub!$C$2:$Q$180,MATCH(P$4,PinMuxPub!$C$2:$Q$2,0),FALSE))</f>
        <v/>
      </c>
      <c r="Q121" s="36" t="str">
        <f>IF(ISERROR(VLOOKUP($F121,PinMuxPub!$C$2:$Q$180,MATCH(Q$4,PinMuxPub!$C$2:$Q$2,0),FALSE)),"",VLOOKUP($F121,PinMuxPub!$C$2:$Q$180,MATCH(Q$4,PinMuxPub!$C$2:$Q$2,0),FALSE))</f>
        <v/>
      </c>
      <c r="R121" s="36" t="str">
        <f>IF(ISERROR(VLOOKUP($F121,PinMuxPub!$C$2:$Q$180,MATCH(R$4,PinMuxPub!$C$2:$Q$2,0),FALSE)),"",VLOOKUP($F121,PinMuxPub!$C$2:$Q$180,MATCH(R$4,PinMuxPub!$C$2:$Q$2,0),FALSE))</f>
        <v/>
      </c>
      <c r="S121" s="36" t="str">
        <f>IF(ISERROR(VLOOKUP($F121,PinMuxPub!$C$2:$Q$180,MATCH(S$4,PinMuxPub!$C$2:$Q$2,0),FALSE)),"",VLOOKUP($F121,PinMuxPub!$C$2:$Q$180,MATCH(S$4,PinMuxPub!$C$2:$Q$2,0),FALSE))</f>
        <v/>
      </c>
      <c r="T121" s="36" t="str">
        <f>IF(ISERROR(VLOOKUP($F121,PinMuxPub!$C$2:$Q$180,MATCH(T$4,PinMuxPub!$C$2:$Q$2,0),FALSE)),"",VLOOKUP($F121,PinMuxPub!$C$2:$Q$180,MATCH(T$4,PinMuxPub!$C$2:$Q$2,0),FALSE))</f>
        <v/>
      </c>
      <c r="U121" s="154" t="str">
        <f>IF(ISERROR(VLOOKUP(F121,PinMuxPub!$C$3:$C$180,1,FALSE)),"No","Yes")</f>
        <v>No</v>
      </c>
      <c r="V121" s="155" t="str">
        <f t="shared" si="15"/>
        <v>No</v>
      </c>
    </row>
    <row r="122" spans="1:22">
      <c r="A122" s="92">
        <v>117</v>
      </c>
      <c r="B122" s="1">
        <f t="shared" si="16"/>
        <v>15</v>
      </c>
      <c r="C122" s="1">
        <f t="shared" si="17"/>
        <v>6</v>
      </c>
      <c r="D122" s="1" t="str">
        <f t="shared" si="18"/>
        <v>T</v>
      </c>
      <c r="E122" s="1">
        <f t="shared" si="19"/>
        <v>7</v>
      </c>
      <c r="F122" s="126" t="str">
        <f>VLOOKUP(D122,BallMap!$A$1:$X$39,MATCH(E122,BallMap!$A$1:$R$1,0),FALSE)</f>
        <v>GPIO_LPSR_03</v>
      </c>
      <c r="G122" s="127">
        <f t="shared" si="20"/>
        <v>118</v>
      </c>
      <c r="H122" s="2" t="str">
        <f t="shared" si="21"/>
        <v>T7</v>
      </c>
      <c r="I122" s="36" t="str">
        <f>IF(ISERROR(VLOOKUP($F122,PinMuxPub!$C$2:$Q$180,MATCH(I$4,PinMuxPub!$C$2:$Q$2,0),FALSE)),"",VLOOKUP($F122,PinMuxPub!$C$2:$Q$180,MATCH(I$4,PinMuxPub!$C$2:$Q$2,0),FALSE))</f>
        <v/>
      </c>
      <c r="J122" s="36" t="str">
        <f>IF(ISERROR(VLOOKUP($F122,PinMuxPub!$C$2:$Q$180,MATCH(J$4,PinMuxPub!$C$2:$Q$2,0),FALSE)),"",VLOOKUP($F122,PinMuxPub!$C$2:$Q$180,MATCH(J$4,PinMuxPub!$C$2:$Q$2,0),FALSE))</f>
        <v/>
      </c>
      <c r="K122" s="36" t="str">
        <f>IF(ISERROR(VLOOKUP($F122,PinMuxPub!$C$2:$Q$180,MATCH(K$4,PinMuxPub!$C$2:$Q$2,0),FALSE)),"",VLOOKUP($F122,PinMuxPub!$C$2:$Q$180,MATCH(K$4,PinMuxPub!$C$2:$Q$2,0),FALSE))</f>
        <v/>
      </c>
      <c r="L122" s="36" t="str">
        <f>IF(ISERROR(VLOOKUP($F122,PinMuxPub!$C$2:$Q$180,MATCH(L$4,PinMuxPub!$C$2:$Q$2,0),FALSE)),"",VLOOKUP($F122,PinMuxPub!$C$2:$Q$180,MATCH(L$4,PinMuxPub!$C$2:$Q$2,0),FALSE))</f>
        <v/>
      </c>
      <c r="M122" s="36" t="str">
        <f>IF(ISERROR(VLOOKUP($F122,PinMuxPub!$C$2:$Q$180,MATCH(M$4,PinMuxPub!$C$2:$Q$2,0),FALSE)),"",VLOOKUP($F122,PinMuxPub!$C$2:$Q$180,MATCH(M$4,PinMuxPub!$C$2:$Q$2,0),FALSE))</f>
        <v/>
      </c>
      <c r="N122" s="36" t="str">
        <f>IF(ISERROR(VLOOKUP($F122,PinMuxPub!$C$2:$Q$180,MATCH(N$4,PinMuxPub!$C$2:$Q$2,0),FALSE)),"",VLOOKUP($F122,PinMuxPub!$C$2:$Q$180,MATCH(N$4,PinMuxPub!$C$2:$Q$2,0),FALSE))</f>
        <v/>
      </c>
      <c r="O122" s="36" t="str">
        <f>IF(ISERROR(VLOOKUP($F122,PinMuxPub!$C$2:$Q$180,MATCH(O$4,PinMuxPub!$C$2:$Q$2,0),FALSE)),"",VLOOKUP($F122,PinMuxPub!$C$2:$Q$180,MATCH(O$4,PinMuxPub!$C$2:$Q$2,0),FALSE))</f>
        <v/>
      </c>
      <c r="P122" s="36" t="str">
        <f>IF(ISERROR(VLOOKUP($F122,PinMuxPub!$C$2:$Q$180,MATCH(P$4,PinMuxPub!$C$2:$Q$2,0),FALSE)),"",VLOOKUP($F122,PinMuxPub!$C$2:$Q$180,MATCH(P$4,PinMuxPub!$C$2:$Q$2,0),FALSE))</f>
        <v/>
      </c>
      <c r="Q122" s="36" t="str">
        <f>IF(ISERROR(VLOOKUP($F122,PinMuxPub!$C$2:$Q$180,MATCH(Q$4,PinMuxPub!$C$2:$Q$2,0),FALSE)),"",VLOOKUP($F122,PinMuxPub!$C$2:$Q$180,MATCH(Q$4,PinMuxPub!$C$2:$Q$2,0),FALSE))</f>
        <v/>
      </c>
      <c r="R122" s="36" t="str">
        <f>IF(ISERROR(VLOOKUP($F122,PinMuxPub!$C$2:$Q$180,MATCH(R$4,PinMuxPub!$C$2:$Q$2,0),FALSE)),"",VLOOKUP($F122,PinMuxPub!$C$2:$Q$180,MATCH(R$4,PinMuxPub!$C$2:$Q$2,0),FALSE))</f>
        <v/>
      </c>
      <c r="S122" s="36" t="str">
        <f>IF(ISERROR(VLOOKUP($F122,PinMuxPub!$C$2:$Q$180,MATCH(S$4,PinMuxPub!$C$2:$Q$2,0),FALSE)),"",VLOOKUP($F122,PinMuxPub!$C$2:$Q$180,MATCH(S$4,PinMuxPub!$C$2:$Q$2,0),FALSE))</f>
        <v/>
      </c>
      <c r="T122" s="36" t="str">
        <f>IF(ISERROR(VLOOKUP($F122,PinMuxPub!$C$2:$Q$180,MATCH(T$4,PinMuxPub!$C$2:$Q$2,0),FALSE)),"",VLOOKUP($F122,PinMuxPub!$C$2:$Q$180,MATCH(T$4,PinMuxPub!$C$2:$Q$2,0),FALSE))</f>
        <v/>
      </c>
      <c r="U122" s="154" t="str">
        <f>IF(ISERROR(VLOOKUP(F122,PinMuxPub!$C$3:$C$180,1,FALSE)),"No","Yes")</f>
        <v>No</v>
      </c>
      <c r="V122" s="155" t="str">
        <f t="shared" si="15"/>
        <v>No</v>
      </c>
    </row>
    <row r="123" spans="1:22">
      <c r="A123" s="92">
        <v>118</v>
      </c>
      <c r="B123" s="1">
        <f t="shared" si="16"/>
        <v>16</v>
      </c>
      <c r="C123" s="1">
        <f t="shared" si="17"/>
        <v>6</v>
      </c>
      <c r="D123" s="1" t="str">
        <f t="shared" si="18"/>
        <v>U</v>
      </c>
      <c r="E123" s="1">
        <f t="shared" si="19"/>
        <v>7</v>
      </c>
      <c r="F123" s="126" t="str">
        <f>VLOOKUP(D123,BallMap!$A$1:$X$39,MATCH(E123,BallMap!$A$1:$R$1,0),FALSE)</f>
        <v>GPIO_LPSR_15</v>
      </c>
      <c r="G123" s="127">
        <f t="shared" si="20"/>
        <v>119</v>
      </c>
      <c r="H123" s="2" t="str">
        <f t="shared" si="21"/>
        <v>U7</v>
      </c>
      <c r="I123" s="36" t="str">
        <f>IF(ISERROR(VLOOKUP($F123,PinMuxPub!$C$2:$Q$180,MATCH(I$4,PinMuxPub!$C$2:$Q$2,0),FALSE)),"",VLOOKUP($F123,PinMuxPub!$C$2:$Q$180,MATCH(I$4,PinMuxPub!$C$2:$Q$2,0),FALSE))</f>
        <v/>
      </c>
      <c r="J123" s="36" t="str">
        <f>IF(ISERROR(VLOOKUP($F123,PinMuxPub!$C$2:$Q$180,MATCH(J$4,PinMuxPub!$C$2:$Q$2,0),FALSE)),"",VLOOKUP($F123,PinMuxPub!$C$2:$Q$180,MATCH(J$4,PinMuxPub!$C$2:$Q$2,0),FALSE))</f>
        <v/>
      </c>
      <c r="K123" s="36" t="str">
        <f>IF(ISERROR(VLOOKUP($F123,PinMuxPub!$C$2:$Q$180,MATCH(K$4,PinMuxPub!$C$2:$Q$2,0),FALSE)),"",VLOOKUP($F123,PinMuxPub!$C$2:$Q$180,MATCH(K$4,PinMuxPub!$C$2:$Q$2,0),FALSE))</f>
        <v/>
      </c>
      <c r="L123" s="36" t="str">
        <f>IF(ISERROR(VLOOKUP($F123,PinMuxPub!$C$2:$Q$180,MATCH(L$4,PinMuxPub!$C$2:$Q$2,0),FALSE)),"",VLOOKUP($F123,PinMuxPub!$C$2:$Q$180,MATCH(L$4,PinMuxPub!$C$2:$Q$2,0),FALSE))</f>
        <v/>
      </c>
      <c r="M123" s="36" t="str">
        <f>IF(ISERROR(VLOOKUP($F123,PinMuxPub!$C$2:$Q$180,MATCH(M$4,PinMuxPub!$C$2:$Q$2,0),FALSE)),"",VLOOKUP($F123,PinMuxPub!$C$2:$Q$180,MATCH(M$4,PinMuxPub!$C$2:$Q$2,0),FALSE))</f>
        <v/>
      </c>
      <c r="N123" s="36" t="str">
        <f>IF(ISERROR(VLOOKUP($F123,PinMuxPub!$C$2:$Q$180,MATCH(N$4,PinMuxPub!$C$2:$Q$2,0),FALSE)),"",VLOOKUP($F123,PinMuxPub!$C$2:$Q$180,MATCH(N$4,PinMuxPub!$C$2:$Q$2,0),FALSE))</f>
        <v/>
      </c>
      <c r="O123" s="36" t="str">
        <f>IF(ISERROR(VLOOKUP($F123,PinMuxPub!$C$2:$Q$180,MATCH(O$4,PinMuxPub!$C$2:$Q$2,0),FALSE)),"",VLOOKUP($F123,PinMuxPub!$C$2:$Q$180,MATCH(O$4,PinMuxPub!$C$2:$Q$2,0),FALSE))</f>
        <v/>
      </c>
      <c r="P123" s="36" t="str">
        <f>IF(ISERROR(VLOOKUP($F123,PinMuxPub!$C$2:$Q$180,MATCH(P$4,PinMuxPub!$C$2:$Q$2,0),FALSE)),"",VLOOKUP($F123,PinMuxPub!$C$2:$Q$180,MATCH(P$4,PinMuxPub!$C$2:$Q$2,0),FALSE))</f>
        <v/>
      </c>
      <c r="Q123" s="36" t="str">
        <f>IF(ISERROR(VLOOKUP($F123,PinMuxPub!$C$2:$Q$180,MATCH(Q$4,PinMuxPub!$C$2:$Q$2,0),FALSE)),"",VLOOKUP($F123,PinMuxPub!$C$2:$Q$180,MATCH(Q$4,PinMuxPub!$C$2:$Q$2,0),FALSE))</f>
        <v/>
      </c>
      <c r="R123" s="36" t="str">
        <f>IF(ISERROR(VLOOKUP($F123,PinMuxPub!$C$2:$Q$180,MATCH(R$4,PinMuxPub!$C$2:$Q$2,0),FALSE)),"",VLOOKUP($F123,PinMuxPub!$C$2:$Q$180,MATCH(R$4,PinMuxPub!$C$2:$Q$2,0),FALSE))</f>
        <v/>
      </c>
      <c r="S123" s="36" t="str">
        <f>IF(ISERROR(VLOOKUP($F123,PinMuxPub!$C$2:$Q$180,MATCH(S$4,PinMuxPub!$C$2:$Q$2,0),FALSE)),"",VLOOKUP($F123,PinMuxPub!$C$2:$Q$180,MATCH(S$4,PinMuxPub!$C$2:$Q$2,0),FALSE))</f>
        <v/>
      </c>
      <c r="T123" s="36" t="str">
        <f>IF(ISERROR(VLOOKUP($F123,PinMuxPub!$C$2:$Q$180,MATCH(T$4,PinMuxPub!$C$2:$Q$2,0),FALSE)),"",VLOOKUP($F123,PinMuxPub!$C$2:$Q$180,MATCH(T$4,PinMuxPub!$C$2:$Q$2,0),FALSE))</f>
        <v/>
      </c>
      <c r="U123" s="154" t="str">
        <f>IF(ISERROR(VLOOKUP(F123,PinMuxPub!$C$3:$C$180,1,FALSE)),"No","Yes")</f>
        <v>No</v>
      </c>
      <c r="V123" s="155" t="str">
        <f t="shared" si="15"/>
        <v>No</v>
      </c>
    </row>
    <row r="124" spans="1:22">
      <c r="A124" s="92">
        <v>119</v>
      </c>
      <c r="B124" s="1">
        <f t="shared" si="16"/>
        <v>0</v>
      </c>
      <c r="C124" s="1">
        <f t="shared" si="17"/>
        <v>7</v>
      </c>
      <c r="D124" s="1" t="str">
        <f t="shared" si="18"/>
        <v>A</v>
      </c>
      <c r="E124" s="1">
        <f t="shared" si="19"/>
        <v>8</v>
      </c>
      <c r="F124" s="126" t="str">
        <f>VLOOKUP(D124,BallMap!$A$1:$X$39,MATCH(E124,BallMap!$A$1:$R$1,0),FALSE)</f>
        <v>MIPI_DSI_DN0</v>
      </c>
      <c r="G124" s="127">
        <f t="shared" si="20"/>
        <v>120</v>
      </c>
      <c r="H124" s="2" t="str">
        <f t="shared" si="21"/>
        <v>A8</v>
      </c>
      <c r="I124" s="36" t="str">
        <f>IF(ISERROR(VLOOKUP($F124,PinMuxPub!$C$2:$Q$180,MATCH(I$4,PinMuxPub!$C$2:$Q$2,0),FALSE)),"",VLOOKUP($F124,PinMuxPub!$C$2:$Q$180,MATCH(I$4,PinMuxPub!$C$2:$Q$2,0),FALSE))</f>
        <v/>
      </c>
      <c r="J124" s="36" t="str">
        <f>IF(ISERROR(VLOOKUP($F124,PinMuxPub!$C$2:$Q$180,MATCH(J$4,PinMuxPub!$C$2:$Q$2,0),FALSE)),"",VLOOKUP($F124,PinMuxPub!$C$2:$Q$180,MATCH(J$4,PinMuxPub!$C$2:$Q$2,0),FALSE))</f>
        <v/>
      </c>
      <c r="K124" s="36" t="str">
        <f>IF(ISERROR(VLOOKUP($F124,PinMuxPub!$C$2:$Q$180,MATCH(K$4,PinMuxPub!$C$2:$Q$2,0),FALSE)),"",VLOOKUP($F124,PinMuxPub!$C$2:$Q$180,MATCH(K$4,PinMuxPub!$C$2:$Q$2,0),FALSE))</f>
        <v/>
      </c>
      <c r="L124" s="36" t="str">
        <f>IF(ISERROR(VLOOKUP($F124,PinMuxPub!$C$2:$Q$180,MATCH(L$4,PinMuxPub!$C$2:$Q$2,0),FALSE)),"",VLOOKUP($F124,PinMuxPub!$C$2:$Q$180,MATCH(L$4,PinMuxPub!$C$2:$Q$2,0),FALSE))</f>
        <v/>
      </c>
      <c r="M124" s="36" t="str">
        <f>IF(ISERROR(VLOOKUP($F124,PinMuxPub!$C$2:$Q$180,MATCH(M$4,PinMuxPub!$C$2:$Q$2,0),FALSE)),"",VLOOKUP($F124,PinMuxPub!$C$2:$Q$180,MATCH(M$4,PinMuxPub!$C$2:$Q$2,0),FALSE))</f>
        <v/>
      </c>
      <c r="N124" s="36" t="str">
        <f>IF(ISERROR(VLOOKUP($F124,PinMuxPub!$C$2:$Q$180,MATCH(N$4,PinMuxPub!$C$2:$Q$2,0),FALSE)),"",VLOOKUP($F124,PinMuxPub!$C$2:$Q$180,MATCH(N$4,PinMuxPub!$C$2:$Q$2,0),FALSE))</f>
        <v/>
      </c>
      <c r="O124" s="36" t="str">
        <f>IF(ISERROR(VLOOKUP($F124,PinMuxPub!$C$2:$Q$180,MATCH(O$4,PinMuxPub!$C$2:$Q$2,0),FALSE)),"",VLOOKUP($F124,PinMuxPub!$C$2:$Q$180,MATCH(O$4,PinMuxPub!$C$2:$Q$2,0),FALSE))</f>
        <v/>
      </c>
      <c r="P124" s="36" t="str">
        <f>IF(ISERROR(VLOOKUP($F124,PinMuxPub!$C$2:$Q$180,MATCH(P$4,PinMuxPub!$C$2:$Q$2,0),FALSE)),"",VLOOKUP($F124,PinMuxPub!$C$2:$Q$180,MATCH(P$4,PinMuxPub!$C$2:$Q$2,0),FALSE))</f>
        <v/>
      </c>
      <c r="Q124" s="36" t="str">
        <f>IF(ISERROR(VLOOKUP($F124,PinMuxPub!$C$2:$Q$180,MATCH(Q$4,PinMuxPub!$C$2:$Q$2,0),FALSE)),"",VLOOKUP($F124,PinMuxPub!$C$2:$Q$180,MATCH(Q$4,PinMuxPub!$C$2:$Q$2,0),FALSE))</f>
        <v/>
      </c>
      <c r="R124" s="36" t="str">
        <f>IF(ISERROR(VLOOKUP($F124,PinMuxPub!$C$2:$Q$180,MATCH(R$4,PinMuxPub!$C$2:$Q$2,0),FALSE)),"",VLOOKUP($F124,PinMuxPub!$C$2:$Q$180,MATCH(R$4,PinMuxPub!$C$2:$Q$2,0),FALSE))</f>
        <v/>
      </c>
      <c r="S124" s="36" t="str">
        <f>IF(ISERROR(VLOOKUP($F124,PinMuxPub!$C$2:$Q$180,MATCH(S$4,PinMuxPub!$C$2:$Q$2,0),FALSE)),"",VLOOKUP($F124,PinMuxPub!$C$2:$Q$180,MATCH(S$4,PinMuxPub!$C$2:$Q$2,0),FALSE))</f>
        <v/>
      </c>
      <c r="T124" s="36" t="str">
        <f>IF(ISERROR(VLOOKUP($F124,PinMuxPub!$C$2:$Q$180,MATCH(T$4,PinMuxPub!$C$2:$Q$2,0),FALSE)),"",VLOOKUP($F124,PinMuxPub!$C$2:$Q$180,MATCH(T$4,PinMuxPub!$C$2:$Q$2,0),FALSE))</f>
        <v/>
      </c>
      <c r="U124" s="154" t="str">
        <f>IF(ISERROR(VLOOKUP(F124,PinMuxPub!$C$3:$C$180,1,FALSE)),"No","Yes")</f>
        <v>No</v>
      </c>
      <c r="V124" s="155" t="str">
        <f t="shared" si="15"/>
        <v>No</v>
      </c>
    </row>
    <row r="125" spans="1:22">
      <c r="A125" s="92">
        <v>120</v>
      </c>
      <c r="B125" s="1">
        <f t="shared" si="16"/>
        <v>1</v>
      </c>
      <c r="C125" s="1">
        <f t="shared" si="17"/>
        <v>7</v>
      </c>
      <c r="D125" s="1" t="str">
        <f t="shared" si="18"/>
        <v>B</v>
      </c>
      <c r="E125" s="1">
        <f t="shared" si="19"/>
        <v>8</v>
      </c>
      <c r="F125" s="126" t="str">
        <f>VLOOKUP(D125,BallMap!$A$1:$X$39,MATCH(E125,BallMap!$A$1:$R$1,0),FALSE)</f>
        <v>MIPI_DSI_DP0</v>
      </c>
      <c r="G125" s="127">
        <f t="shared" si="20"/>
        <v>121</v>
      </c>
      <c r="H125" s="2" t="str">
        <f t="shared" si="21"/>
        <v>B8</v>
      </c>
      <c r="I125" s="36" t="str">
        <f>IF(ISERROR(VLOOKUP($F125,PinMuxPub!$C$2:$Q$180,MATCH(I$4,PinMuxPub!$C$2:$Q$2,0),FALSE)),"",VLOOKUP($F125,PinMuxPub!$C$2:$Q$180,MATCH(I$4,PinMuxPub!$C$2:$Q$2,0),FALSE))</f>
        <v/>
      </c>
      <c r="J125" s="36" t="str">
        <f>IF(ISERROR(VLOOKUP($F125,PinMuxPub!$C$2:$Q$180,MATCH(J$4,PinMuxPub!$C$2:$Q$2,0),FALSE)),"",VLOOKUP($F125,PinMuxPub!$C$2:$Q$180,MATCH(J$4,PinMuxPub!$C$2:$Q$2,0),FALSE))</f>
        <v/>
      </c>
      <c r="K125" s="36" t="str">
        <f>IF(ISERROR(VLOOKUP($F125,PinMuxPub!$C$2:$Q$180,MATCH(K$4,PinMuxPub!$C$2:$Q$2,0),FALSE)),"",VLOOKUP($F125,PinMuxPub!$C$2:$Q$180,MATCH(K$4,PinMuxPub!$C$2:$Q$2,0),FALSE))</f>
        <v/>
      </c>
      <c r="L125" s="36" t="str">
        <f>IF(ISERROR(VLOOKUP($F125,PinMuxPub!$C$2:$Q$180,MATCH(L$4,PinMuxPub!$C$2:$Q$2,0),FALSE)),"",VLOOKUP($F125,PinMuxPub!$C$2:$Q$180,MATCH(L$4,PinMuxPub!$C$2:$Q$2,0),FALSE))</f>
        <v/>
      </c>
      <c r="M125" s="36" t="str">
        <f>IF(ISERROR(VLOOKUP($F125,PinMuxPub!$C$2:$Q$180,MATCH(M$4,PinMuxPub!$C$2:$Q$2,0),FALSE)),"",VLOOKUP($F125,PinMuxPub!$C$2:$Q$180,MATCH(M$4,PinMuxPub!$C$2:$Q$2,0),FALSE))</f>
        <v/>
      </c>
      <c r="N125" s="36" t="str">
        <f>IF(ISERROR(VLOOKUP($F125,PinMuxPub!$C$2:$Q$180,MATCH(N$4,PinMuxPub!$C$2:$Q$2,0),FALSE)),"",VLOOKUP($F125,PinMuxPub!$C$2:$Q$180,MATCH(N$4,PinMuxPub!$C$2:$Q$2,0),FALSE))</f>
        <v/>
      </c>
      <c r="O125" s="36" t="str">
        <f>IF(ISERROR(VLOOKUP($F125,PinMuxPub!$C$2:$Q$180,MATCH(O$4,PinMuxPub!$C$2:$Q$2,0),FALSE)),"",VLOOKUP($F125,PinMuxPub!$C$2:$Q$180,MATCH(O$4,PinMuxPub!$C$2:$Q$2,0),FALSE))</f>
        <v/>
      </c>
      <c r="P125" s="36" t="str">
        <f>IF(ISERROR(VLOOKUP($F125,PinMuxPub!$C$2:$Q$180,MATCH(P$4,PinMuxPub!$C$2:$Q$2,0),FALSE)),"",VLOOKUP($F125,PinMuxPub!$C$2:$Q$180,MATCH(P$4,PinMuxPub!$C$2:$Q$2,0),FALSE))</f>
        <v/>
      </c>
      <c r="Q125" s="36" t="str">
        <f>IF(ISERROR(VLOOKUP($F125,PinMuxPub!$C$2:$Q$180,MATCH(Q$4,PinMuxPub!$C$2:$Q$2,0),FALSE)),"",VLOOKUP($F125,PinMuxPub!$C$2:$Q$180,MATCH(Q$4,PinMuxPub!$C$2:$Q$2,0),FALSE))</f>
        <v/>
      </c>
      <c r="R125" s="36" t="str">
        <f>IF(ISERROR(VLOOKUP($F125,PinMuxPub!$C$2:$Q$180,MATCH(R$4,PinMuxPub!$C$2:$Q$2,0),FALSE)),"",VLOOKUP($F125,PinMuxPub!$C$2:$Q$180,MATCH(R$4,PinMuxPub!$C$2:$Q$2,0),FALSE))</f>
        <v/>
      </c>
      <c r="S125" s="36" t="str">
        <f>IF(ISERROR(VLOOKUP($F125,PinMuxPub!$C$2:$Q$180,MATCH(S$4,PinMuxPub!$C$2:$Q$2,0),FALSE)),"",VLOOKUP($F125,PinMuxPub!$C$2:$Q$180,MATCH(S$4,PinMuxPub!$C$2:$Q$2,0),FALSE))</f>
        <v/>
      </c>
      <c r="T125" s="36" t="str">
        <f>IF(ISERROR(VLOOKUP($F125,PinMuxPub!$C$2:$Q$180,MATCH(T$4,PinMuxPub!$C$2:$Q$2,0),FALSE)),"",VLOOKUP($F125,PinMuxPub!$C$2:$Q$180,MATCH(T$4,PinMuxPub!$C$2:$Q$2,0),FALSE))</f>
        <v/>
      </c>
      <c r="U125" s="154" t="str">
        <f>IF(ISERROR(VLOOKUP(F125,PinMuxPub!$C$3:$C$180,1,FALSE)),"No","Yes")</f>
        <v>No</v>
      </c>
      <c r="V125" s="155" t="str">
        <f t="shared" si="15"/>
        <v>No</v>
      </c>
    </row>
    <row r="126" spans="1:22">
      <c r="A126" s="92">
        <v>121</v>
      </c>
      <c r="B126" s="1">
        <f t="shared" si="16"/>
        <v>2</v>
      </c>
      <c r="C126" s="1">
        <f t="shared" si="17"/>
        <v>7</v>
      </c>
      <c r="D126" s="1" t="str">
        <f t="shared" si="18"/>
        <v>C</v>
      </c>
      <c r="E126" s="1">
        <f t="shared" si="19"/>
        <v>8</v>
      </c>
      <c r="F126" s="126" t="str">
        <f>VLOOKUP(D126,BallMap!$A$1:$X$39,MATCH(E126,BallMap!$A$1:$R$1,0),FALSE)</f>
        <v>VSS</v>
      </c>
      <c r="G126" s="127">
        <f t="shared" si="20"/>
        <v>122</v>
      </c>
      <c r="H126" s="2" t="str">
        <f t="shared" si="21"/>
        <v>C8</v>
      </c>
      <c r="I126" s="36" t="str">
        <f>IF(ISERROR(VLOOKUP($F126,PinMuxPub!$C$2:$Q$180,MATCH(I$4,PinMuxPub!$C$2:$Q$2,0),FALSE)),"",VLOOKUP($F126,PinMuxPub!$C$2:$Q$180,MATCH(I$4,PinMuxPub!$C$2:$Q$2,0),FALSE))</f>
        <v/>
      </c>
      <c r="J126" s="36" t="str">
        <f>IF(ISERROR(VLOOKUP($F126,PinMuxPub!$C$2:$Q$180,MATCH(J$4,PinMuxPub!$C$2:$Q$2,0),FALSE)),"",VLOOKUP($F126,PinMuxPub!$C$2:$Q$180,MATCH(J$4,PinMuxPub!$C$2:$Q$2,0),FALSE))</f>
        <v/>
      </c>
      <c r="K126" s="36" t="str">
        <f>IF(ISERROR(VLOOKUP($F126,PinMuxPub!$C$2:$Q$180,MATCH(K$4,PinMuxPub!$C$2:$Q$2,0),FALSE)),"",VLOOKUP($F126,PinMuxPub!$C$2:$Q$180,MATCH(K$4,PinMuxPub!$C$2:$Q$2,0),FALSE))</f>
        <v/>
      </c>
      <c r="L126" s="36" t="str">
        <f>IF(ISERROR(VLOOKUP($F126,PinMuxPub!$C$2:$Q$180,MATCH(L$4,PinMuxPub!$C$2:$Q$2,0),FALSE)),"",VLOOKUP($F126,PinMuxPub!$C$2:$Q$180,MATCH(L$4,PinMuxPub!$C$2:$Q$2,0),FALSE))</f>
        <v/>
      </c>
      <c r="M126" s="36" t="str">
        <f>IF(ISERROR(VLOOKUP($F126,PinMuxPub!$C$2:$Q$180,MATCH(M$4,PinMuxPub!$C$2:$Q$2,0),FALSE)),"",VLOOKUP($F126,PinMuxPub!$C$2:$Q$180,MATCH(M$4,PinMuxPub!$C$2:$Q$2,0),FALSE))</f>
        <v/>
      </c>
      <c r="N126" s="36" t="str">
        <f>IF(ISERROR(VLOOKUP($F126,PinMuxPub!$C$2:$Q$180,MATCH(N$4,PinMuxPub!$C$2:$Q$2,0),FALSE)),"",VLOOKUP($F126,PinMuxPub!$C$2:$Q$180,MATCH(N$4,PinMuxPub!$C$2:$Q$2,0),FALSE))</f>
        <v/>
      </c>
      <c r="O126" s="36" t="str">
        <f>IF(ISERROR(VLOOKUP($F126,PinMuxPub!$C$2:$Q$180,MATCH(O$4,PinMuxPub!$C$2:$Q$2,0),FALSE)),"",VLOOKUP($F126,PinMuxPub!$C$2:$Q$180,MATCH(O$4,PinMuxPub!$C$2:$Q$2,0),FALSE))</f>
        <v/>
      </c>
      <c r="P126" s="36" t="str">
        <f>IF(ISERROR(VLOOKUP($F126,PinMuxPub!$C$2:$Q$180,MATCH(P$4,PinMuxPub!$C$2:$Q$2,0),FALSE)),"",VLOOKUP($F126,PinMuxPub!$C$2:$Q$180,MATCH(P$4,PinMuxPub!$C$2:$Q$2,0),FALSE))</f>
        <v/>
      </c>
      <c r="Q126" s="36" t="str">
        <f>IF(ISERROR(VLOOKUP($F126,PinMuxPub!$C$2:$Q$180,MATCH(Q$4,PinMuxPub!$C$2:$Q$2,0),FALSE)),"",VLOOKUP($F126,PinMuxPub!$C$2:$Q$180,MATCH(Q$4,PinMuxPub!$C$2:$Q$2,0),FALSE))</f>
        <v/>
      </c>
      <c r="R126" s="36" t="str">
        <f>IF(ISERROR(VLOOKUP($F126,PinMuxPub!$C$2:$Q$180,MATCH(R$4,PinMuxPub!$C$2:$Q$2,0),FALSE)),"",VLOOKUP($F126,PinMuxPub!$C$2:$Q$180,MATCH(R$4,PinMuxPub!$C$2:$Q$2,0),FALSE))</f>
        <v/>
      </c>
      <c r="S126" s="36" t="str">
        <f>IF(ISERROR(VLOOKUP($F126,PinMuxPub!$C$2:$Q$180,MATCH(S$4,PinMuxPub!$C$2:$Q$2,0),FALSE)),"",VLOOKUP($F126,PinMuxPub!$C$2:$Q$180,MATCH(S$4,PinMuxPub!$C$2:$Q$2,0),FALSE))</f>
        <v/>
      </c>
      <c r="T126" s="36" t="str">
        <f>IF(ISERROR(VLOOKUP($F126,PinMuxPub!$C$2:$Q$180,MATCH(T$4,PinMuxPub!$C$2:$Q$2,0),FALSE)),"",VLOOKUP($F126,PinMuxPub!$C$2:$Q$180,MATCH(T$4,PinMuxPub!$C$2:$Q$2,0),FALSE))</f>
        <v/>
      </c>
      <c r="U126" s="154" t="str">
        <f>IF(ISERROR(VLOOKUP(F126,PinMuxPub!$C$3:$C$180,1,FALSE)),"No","Yes")</f>
        <v>No</v>
      </c>
      <c r="V126" s="155" t="str">
        <f t="shared" si="15"/>
        <v>No</v>
      </c>
    </row>
    <row r="127" spans="1:22">
      <c r="A127" s="92">
        <v>122</v>
      </c>
      <c r="B127" s="1">
        <f t="shared" si="16"/>
        <v>3</v>
      </c>
      <c r="C127" s="1">
        <f t="shared" si="17"/>
        <v>7</v>
      </c>
      <c r="D127" s="1" t="str">
        <f t="shared" si="18"/>
        <v>D</v>
      </c>
      <c r="E127" s="1">
        <f t="shared" si="19"/>
        <v>8</v>
      </c>
      <c r="F127" s="126" t="str">
        <f>VLOOKUP(D127,BallMap!$A$1:$X$39,MATCH(E127,BallMap!$A$1:$R$1,0),FALSE)</f>
        <v>GPIO_DISP_B2_09</v>
      </c>
      <c r="G127" s="127">
        <f t="shared" si="20"/>
        <v>123</v>
      </c>
      <c r="H127" s="2" t="str">
        <f t="shared" si="21"/>
        <v>D8</v>
      </c>
      <c r="I127" s="36" t="str">
        <f>IF(ISERROR(VLOOKUP($F127,PinMuxPub!$C$2:$Q$180,MATCH(I$4,PinMuxPub!$C$2:$Q$2,0),FALSE)),"",VLOOKUP($F127,PinMuxPub!$C$2:$Q$180,MATCH(I$4,PinMuxPub!$C$2:$Q$2,0),FALSE))</f>
        <v/>
      </c>
      <c r="J127" s="36" t="str">
        <f>IF(ISERROR(VLOOKUP($F127,PinMuxPub!$C$2:$Q$180,MATCH(J$4,PinMuxPub!$C$2:$Q$2,0),FALSE)),"",VLOOKUP($F127,PinMuxPub!$C$2:$Q$180,MATCH(J$4,PinMuxPub!$C$2:$Q$2,0),FALSE))</f>
        <v/>
      </c>
      <c r="K127" s="36" t="str">
        <f>IF(ISERROR(VLOOKUP($F127,PinMuxPub!$C$2:$Q$180,MATCH(K$4,PinMuxPub!$C$2:$Q$2,0),FALSE)),"",VLOOKUP($F127,PinMuxPub!$C$2:$Q$180,MATCH(K$4,PinMuxPub!$C$2:$Q$2,0),FALSE))</f>
        <v/>
      </c>
      <c r="L127" s="36" t="str">
        <f>IF(ISERROR(VLOOKUP($F127,PinMuxPub!$C$2:$Q$180,MATCH(L$4,PinMuxPub!$C$2:$Q$2,0),FALSE)),"",VLOOKUP($F127,PinMuxPub!$C$2:$Q$180,MATCH(L$4,PinMuxPub!$C$2:$Q$2,0),FALSE))</f>
        <v/>
      </c>
      <c r="M127" s="36" t="str">
        <f>IF(ISERROR(VLOOKUP($F127,PinMuxPub!$C$2:$Q$180,MATCH(M$4,PinMuxPub!$C$2:$Q$2,0),FALSE)),"",VLOOKUP($F127,PinMuxPub!$C$2:$Q$180,MATCH(M$4,PinMuxPub!$C$2:$Q$2,0),FALSE))</f>
        <v/>
      </c>
      <c r="N127" s="36" t="str">
        <f>IF(ISERROR(VLOOKUP($F127,PinMuxPub!$C$2:$Q$180,MATCH(N$4,PinMuxPub!$C$2:$Q$2,0),FALSE)),"",VLOOKUP($F127,PinMuxPub!$C$2:$Q$180,MATCH(N$4,PinMuxPub!$C$2:$Q$2,0),FALSE))</f>
        <v/>
      </c>
      <c r="O127" s="36" t="str">
        <f>IF(ISERROR(VLOOKUP($F127,PinMuxPub!$C$2:$Q$180,MATCH(O$4,PinMuxPub!$C$2:$Q$2,0),FALSE)),"",VLOOKUP($F127,PinMuxPub!$C$2:$Q$180,MATCH(O$4,PinMuxPub!$C$2:$Q$2,0),FALSE))</f>
        <v/>
      </c>
      <c r="P127" s="36" t="str">
        <f>IF(ISERROR(VLOOKUP($F127,PinMuxPub!$C$2:$Q$180,MATCH(P$4,PinMuxPub!$C$2:$Q$2,0),FALSE)),"",VLOOKUP($F127,PinMuxPub!$C$2:$Q$180,MATCH(P$4,PinMuxPub!$C$2:$Q$2,0),FALSE))</f>
        <v/>
      </c>
      <c r="Q127" s="36" t="str">
        <f>IF(ISERROR(VLOOKUP($F127,PinMuxPub!$C$2:$Q$180,MATCH(Q$4,PinMuxPub!$C$2:$Q$2,0),FALSE)),"",VLOOKUP($F127,PinMuxPub!$C$2:$Q$180,MATCH(Q$4,PinMuxPub!$C$2:$Q$2,0),FALSE))</f>
        <v/>
      </c>
      <c r="R127" s="36" t="str">
        <f>IF(ISERROR(VLOOKUP($F127,PinMuxPub!$C$2:$Q$180,MATCH(R$4,PinMuxPub!$C$2:$Q$2,0),FALSE)),"",VLOOKUP($F127,PinMuxPub!$C$2:$Q$180,MATCH(R$4,PinMuxPub!$C$2:$Q$2,0),FALSE))</f>
        <v/>
      </c>
      <c r="S127" s="36" t="str">
        <f>IF(ISERROR(VLOOKUP($F127,PinMuxPub!$C$2:$Q$180,MATCH(S$4,PinMuxPub!$C$2:$Q$2,0),FALSE)),"",VLOOKUP($F127,PinMuxPub!$C$2:$Q$180,MATCH(S$4,PinMuxPub!$C$2:$Q$2,0),FALSE))</f>
        <v/>
      </c>
      <c r="T127" s="36" t="str">
        <f>IF(ISERROR(VLOOKUP($F127,PinMuxPub!$C$2:$Q$180,MATCH(T$4,PinMuxPub!$C$2:$Q$2,0),FALSE)),"",VLOOKUP($F127,PinMuxPub!$C$2:$Q$180,MATCH(T$4,PinMuxPub!$C$2:$Q$2,0),FALSE))</f>
        <v/>
      </c>
      <c r="U127" s="154" t="str">
        <f>IF(ISERROR(VLOOKUP(F127,PinMuxPub!$C$3:$C$180,1,FALSE)),"No","Yes")</f>
        <v>No</v>
      </c>
      <c r="V127" s="155" t="str">
        <f t="shared" si="15"/>
        <v>No</v>
      </c>
    </row>
    <row r="128" spans="1:22">
      <c r="A128" s="92">
        <v>123</v>
      </c>
      <c r="B128" s="1">
        <f t="shared" si="16"/>
        <v>4</v>
      </c>
      <c r="C128" s="1">
        <f t="shared" si="17"/>
        <v>7</v>
      </c>
      <c r="D128" s="1" t="str">
        <f t="shared" si="18"/>
        <v>E</v>
      </c>
      <c r="E128" s="1">
        <f t="shared" si="19"/>
        <v>8</v>
      </c>
      <c r="F128" s="126" t="str">
        <f>VLOOKUP(D128,BallMap!$A$1:$X$39,MATCH(E128,BallMap!$A$1:$R$1,0),FALSE)</f>
        <v>GPIO_DISP_B2_00</v>
      </c>
      <c r="G128" s="127">
        <f t="shared" si="20"/>
        <v>124</v>
      </c>
      <c r="H128" s="2" t="str">
        <f t="shared" si="21"/>
        <v>E8</v>
      </c>
      <c r="I128" s="36" t="str">
        <f>IF(ISERROR(VLOOKUP($F128,PinMuxPub!$C$2:$Q$180,MATCH(I$4,PinMuxPub!$C$2:$Q$2,0),FALSE)),"",VLOOKUP($F128,PinMuxPub!$C$2:$Q$180,MATCH(I$4,PinMuxPub!$C$2:$Q$2,0),FALSE))</f>
        <v/>
      </c>
      <c r="J128" s="36" t="str">
        <f>IF(ISERROR(VLOOKUP($F128,PinMuxPub!$C$2:$Q$180,MATCH(J$4,PinMuxPub!$C$2:$Q$2,0),FALSE)),"",VLOOKUP($F128,PinMuxPub!$C$2:$Q$180,MATCH(J$4,PinMuxPub!$C$2:$Q$2,0),FALSE))</f>
        <v/>
      </c>
      <c r="K128" s="36" t="str">
        <f>IF(ISERROR(VLOOKUP($F128,PinMuxPub!$C$2:$Q$180,MATCH(K$4,PinMuxPub!$C$2:$Q$2,0),FALSE)),"",VLOOKUP($F128,PinMuxPub!$C$2:$Q$180,MATCH(K$4,PinMuxPub!$C$2:$Q$2,0),FALSE))</f>
        <v/>
      </c>
      <c r="L128" s="36" t="str">
        <f>IF(ISERROR(VLOOKUP($F128,PinMuxPub!$C$2:$Q$180,MATCH(L$4,PinMuxPub!$C$2:$Q$2,0),FALSE)),"",VLOOKUP($F128,PinMuxPub!$C$2:$Q$180,MATCH(L$4,PinMuxPub!$C$2:$Q$2,0),FALSE))</f>
        <v/>
      </c>
      <c r="M128" s="36" t="str">
        <f>IF(ISERROR(VLOOKUP($F128,PinMuxPub!$C$2:$Q$180,MATCH(M$4,PinMuxPub!$C$2:$Q$2,0),FALSE)),"",VLOOKUP($F128,PinMuxPub!$C$2:$Q$180,MATCH(M$4,PinMuxPub!$C$2:$Q$2,0),FALSE))</f>
        <v/>
      </c>
      <c r="N128" s="36" t="str">
        <f>IF(ISERROR(VLOOKUP($F128,PinMuxPub!$C$2:$Q$180,MATCH(N$4,PinMuxPub!$C$2:$Q$2,0),FALSE)),"",VLOOKUP($F128,PinMuxPub!$C$2:$Q$180,MATCH(N$4,PinMuxPub!$C$2:$Q$2,0),FALSE))</f>
        <v/>
      </c>
      <c r="O128" s="36" t="str">
        <f>IF(ISERROR(VLOOKUP($F128,PinMuxPub!$C$2:$Q$180,MATCH(O$4,PinMuxPub!$C$2:$Q$2,0),FALSE)),"",VLOOKUP($F128,PinMuxPub!$C$2:$Q$180,MATCH(O$4,PinMuxPub!$C$2:$Q$2,0),FALSE))</f>
        <v/>
      </c>
      <c r="P128" s="36" t="str">
        <f>IF(ISERROR(VLOOKUP($F128,PinMuxPub!$C$2:$Q$180,MATCH(P$4,PinMuxPub!$C$2:$Q$2,0),FALSE)),"",VLOOKUP($F128,PinMuxPub!$C$2:$Q$180,MATCH(P$4,PinMuxPub!$C$2:$Q$2,0),FALSE))</f>
        <v/>
      </c>
      <c r="Q128" s="36" t="str">
        <f>IF(ISERROR(VLOOKUP($F128,PinMuxPub!$C$2:$Q$180,MATCH(Q$4,PinMuxPub!$C$2:$Q$2,0),FALSE)),"",VLOOKUP($F128,PinMuxPub!$C$2:$Q$180,MATCH(Q$4,PinMuxPub!$C$2:$Q$2,0),FALSE))</f>
        <v/>
      </c>
      <c r="R128" s="36" t="str">
        <f>IF(ISERROR(VLOOKUP($F128,PinMuxPub!$C$2:$Q$180,MATCH(R$4,PinMuxPub!$C$2:$Q$2,0),FALSE)),"",VLOOKUP($F128,PinMuxPub!$C$2:$Q$180,MATCH(R$4,PinMuxPub!$C$2:$Q$2,0),FALSE))</f>
        <v/>
      </c>
      <c r="S128" s="36" t="str">
        <f>IF(ISERROR(VLOOKUP($F128,PinMuxPub!$C$2:$Q$180,MATCH(S$4,PinMuxPub!$C$2:$Q$2,0),FALSE)),"",VLOOKUP($F128,PinMuxPub!$C$2:$Q$180,MATCH(S$4,PinMuxPub!$C$2:$Q$2,0),FALSE))</f>
        <v/>
      </c>
      <c r="T128" s="36" t="str">
        <f>IF(ISERROR(VLOOKUP($F128,PinMuxPub!$C$2:$Q$180,MATCH(T$4,PinMuxPub!$C$2:$Q$2,0),FALSE)),"",VLOOKUP($F128,PinMuxPub!$C$2:$Q$180,MATCH(T$4,PinMuxPub!$C$2:$Q$2,0),FALSE))</f>
        <v/>
      </c>
      <c r="U128" s="154" t="str">
        <f>IF(ISERROR(VLOOKUP(F128,PinMuxPub!$C$3:$C$180,1,FALSE)),"No","Yes")</f>
        <v>No</v>
      </c>
      <c r="V128" s="155" t="str">
        <f t="shared" si="15"/>
        <v>No</v>
      </c>
    </row>
    <row r="129" spans="1:22">
      <c r="A129" s="92">
        <v>124</v>
      </c>
      <c r="B129" s="1">
        <f t="shared" si="16"/>
        <v>5</v>
      </c>
      <c r="C129" s="1">
        <f t="shared" si="17"/>
        <v>7</v>
      </c>
      <c r="D129" s="1" t="str">
        <f t="shared" si="18"/>
        <v>F</v>
      </c>
      <c r="E129" s="1">
        <f t="shared" si="19"/>
        <v>8</v>
      </c>
      <c r="F129" s="126" t="str">
        <f>VLOOKUP(D129,BallMap!$A$1:$X$39,MATCH(E129,BallMap!$A$1:$R$1,0),FALSE)</f>
        <v>GPIO_DISP_B2_01</v>
      </c>
      <c r="G129" s="127">
        <f t="shared" si="20"/>
        <v>125</v>
      </c>
      <c r="H129" s="2" t="str">
        <f t="shared" si="21"/>
        <v>F8</v>
      </c>
      <c r="I129" s="36" t="str">
        <f>IF(ISERROR(VLOOKUP($F129,PinMuxPub!$C$2:$Q$180,MATCH(I$4,PinMuxPub!$C$2:$Q$2,0),FALSE)),"",VLOOKUP($F129,PinMuxPub!$C$2:$Q$180,MATCH(I$4,PinMuxPub!$C$2:$Q$2,0),FALSE))</f>
        <v/>
      </c>
      <c r="J129" s="36" t="str">
        <f>IF(ISERROR(VLOOKUP($F129,PinMuxPub!$C$2:$Q$180,MATCH(J$4,PinMuxPub!$C$2:$Q$2,0),FALSE)),"",VLOOKUP($F129,PinMuxPub!$C$2:$Q$180,MATCH(J$4,PinMuxPub!$C$2:$Q$2,0),FALSE))</f>
        <v/>
      </c>
      <c r="K129" s="36" t="str">
        <f>IF(ISERROR(VLOOKUP($F129,PinMuxPub!$C$2:$Q$180,MATCH(K$4,PinMuxPub!$C$2:$Q$2,0),FALSE)),"",VLOOKUP($F129,PinMuxPub!$C$2:$Q$180,MATCH(K$4,PinMuxPub!$C$2:$Q$2,0),FALSE))</f>
        <v/>
      </c>
      <c r="L129" s="36" t="str">
        <f>IF(ISERROR(VLOOKUP($F129,PinMuxPub!$C$2:$Q$180,MATCH(L$4,PinMuxPub!$C$2:$Q$2,0),FALSE)),"",VLOOKUP($F129,PinMuxPub!$C$2:$Q$180,MATCH(L$4,PinMuxPub!$C$2:$Q$2,0),FALSE))</f>
        <v/>
      </c>
      <c r="M129" s="36" t="str">
        <f>IF(ISERROR(VLOOKUP($F129,PinMuxPub!$C$2:$Q$180,MATCH(M$4,PinMuxPub!$C$2:$Q$2,0),FALSE)),"",VLOOKUP($F129,PinMuxPub!$C$2:$Q$180,MATCH(M$4,PinMuxPub!$C$2:$Q$2,0),FALSE))</f>
        <v/>
      </c>
      <c r="N129" s="36" t="str">
        <f>IF(ISERROR(VLOOKUP($F129,PinMuxPub!$C$2:$Q$180,MATCH(N$4,PinMuxPub!$C$2:$Q$2,0),FALSE)),"",VLOOKUP($F129,PinMuxPub!$C$2:$Q$180,MATCH(N$4,PinMuxPub!$C$2:$Q$2,0),FALSE))</f>
        <v/>
      </c>
      <c r="O129" s="36" t="str">
        <f>IF(ISERROR(VLOOKUP($F129,PinMuxPub!$C$2:$Q$180,MATCH(O$4,PinMuxPub!$C$2:$Q$2,0),FALSE)),"",VLOOKUP($F129,PinMuxPub!$C$2:$Q$180,MATCH(O$4,PinMuxPub!$C$2:$Q$2,0),FALSE))</f>
        <v/>
      </c>
      <c r="P129" s="36" t="str">
        <f>IF(ISERROR(VLOOKUP($F129,PinMuxPub!$C$2:$Q$180,MATCH(P$4,PinMuxPub!$C$2:$Q$2,0),FALSE)),"",VLOOKUP($F129,PinMuxPub!$C$2:$Q$180,MATCH(P$4,PinMuxPub!$C$2:$Q$2,0),FALSE))</f>
        <v/>
      </c>
      <c r="Q129" s="36" t="str">
        <f>IF(ISERROR(VLOOKUP($F129,PinMuxPub!$C$2:$Q$180,MATCH(Q$4,PinMuxPub!$C$2:$Q$2,0),FALSE)),"",VLOOKUP($F129,PinMuxPub!$C$2:$Q$180,MATCH(Q$4,PinMuxPub!$C$2:$Q$2,0),FALSE))</f>
        <v/>
      </c>
      <c r="R129" s="36" t="str">
        <f>IF(ISERROR(VLOOKUP($F129,PinMuxPub!$C$2:$Q$180,MATCH(R$4,PinMuxPub!$C$2:$Q$2,0),FALSE)),"",VLOOKUP($F129,PinMuxPub!$C$2:$Q$180,MATCH(R$4,PinMuxPub!$C$2:$Q$2,0),FALSE))</f>
        <v/>
      </c>
      <c r="S129" s="36" t="str">
        <f>IF(ISERROR(VLOOKUP($F129,PinMuxPub!$C$2:$Q$180,MATCH(S$4,PinMuxPub!$C$2:$Q$2,0),FALSE)),"",VLOOKUP($F129,PinMuxPub!$C$2:$Q$180,MATCH(S$4,PinMuxPub!$C$2:$Q$2,0),FALSE))</f>
        <v/>
      </c>
      <c r="T129" s="36" t="str">
        <f>IF(ISERROR(VLOOKUP($F129,PinMuxPub!$C$2:$Q$180,MATCH(T$4,PinMuxPub!$C$2:$Q$2,0),FALSE)),"",VLOOKUP($F129,PinMuxPub!$C$2:$Q$180,MATCH(T$4,PinMuxPub!$C$2:$Q$2,0),FALSE))</f>
        <v/>
      </c>
      <c r="U129" s="154" t="str">
        <f>IF(ISERROR(VLOOKUP(F129,PinMuxPub!$C$3:$C$180,1,FALSE)),"No","Yes")</f>
        <v>No</v>
      </c>
      <c r="V129" s="155" t="str">
        <f t="shared" si="15"/>
        <v>No</v>
      </c>
    </row>
    <row r="130" spans="1:22">
      <c r="A130" s="92">
        <v>125</v>
      </c>
      <c r="B130" s="1">
        <f t="shared" si="16"/>
        <v>6</v>
      </c>
      <c r="C130" s="1">
        <f t="shared" si="17"/>
        <v>7</v>
      </c>
      <c r="D130" s="1" t="str">
        <f t="shared" si="18"/>
        <v>G</v>
      </c>
      <c r="E130" s="1">
        <f t="shared" si="19"/>
        <v>8</v>
      </c>
      <c r="F130" s="126" t="str">
        <f>VLOOKUP(D130,BallMap!$A$1:$X$39,MATCH(E130,BallMap!$A$1:$R$1,0),FALSE)</f>
        <v>VSS</v>
      </c>
      <c r="G130" s="127">
        <f t="shared" si="20"/>
        <v>126</v>
      </c>
      <c r="H130" s="2" t="str">
        <f t="shared" si="21"/>
        <v>G8</v>
      </c>
      <c r="I130" s="36" t="str">
        <f>IF(ISERROR(VLOOKUP($F130,PinMuxPub!$C$2:$Q$180,MATCH(I$4,PinMuxPub!$C$2:$Q$2,0),FALSE)),"",VLOOKUP($F130,PinMuxPub!$C$2:$Q$180,MATCH(I$4,PinMuxPub!$C$2:$Q$2,0),FALSE))</f>
        <v/>
      </c>
      <c r="J130" s="36" t="str">
        <f>IF(ISERROR(VLOOKUP($F130,PinMuxPub!$C$2:$Q$180,MATCH(J$4,PinMuxPub!$C$2:$Q$2,0),FALSE)),"",VLOOKUP($F130,PinMuxPub!$C$2:$Q$180,MATCH(J$4,PinMuxPub!$C$2:$Q$2,0),FALSE))</f>
        <v/>
      </c>
      <c r="K130" s="36" t="str">
        <f>IF(ISERROR(VLOOKUP($F130,PinMuxPub!$C$2:$Q$180,MATCH(K$4,PinMuxPub!$C$2:$Q$2,0),FALSE)),"",VLOOKUP($F130,PinMuxPub!$C$2:$Q$180,MATCH(K$4,PinMuxPub!$C$2:$Q$2,0),FALSE))</f>
        <v/>
      </c>
      <c r="L130" s="36" t="str">
        <f>IF(ISERROR(VLOOKUP($F130,PinMuxPub!$C$2:$Q$180,MATCH(L$4,PinMuxPub!$C$2:$Q$2,0),FALSE)),"",VLOOKUP($F130,PinMuxPub!$C$2:$Q$180,MATCH(L$4,PinMuxPub!$C$2:$Q$2,0),FALSE))</f>
        <v/>
      </c>
      <c r="M130" s="36" t="str">
        <f>IF(ISERROR(VLOOKUP($F130,PinMuxPub!$C$2:$Q$180,MATCH(M$4,PinMuxPub!$C$2:$Q$2,0),FALSE)),"",VLOOKUP($F130,PinMuxPub!$C$2:$Q$180,MATCH(M$4,PinMuxPub!$C$2:$Q$2,0),FALSE))</f>
        <v/>
      </c>
      <c r="N130" s="36" t="str">
        <f>IF(ISERROR(VLOOKUP($F130,PinMuxPub!$C$2:$Q$180,MATCH(N$4,PinMuxPub!$C$2:$Q$2,0),FALSE)),"",VLOOKUP($F130,PinMuxPub!$C$2:$Q$180,MATCH(N$4,PinMuxPub!$C$2:$Q$2,0),FALSE))</f>
        <v/>
      </c>
      <c r="O130" s="36" t="str">
        <f>IF(ISERROR(VLOOKUP($F130,PinMuxPub!$C$2:$Q$180,MATCH(O$4,PinMuxPub!$C$2:$Q$2,0),FALSE)),"",VLOOKUP($F130,PinMuxPub!$C$2:$Q$180,MATCH(O$4,PinMuxPub!$C$2:$Q$2,0),FALSE))</f>
        <v/>
      </c>
      <c r="P130" s="36" t="str">
        <f>IF(ISERROR(VLOOKUP($F130,PinMuxPub!$C$2:$Q$180,MATCH(P$4,PinMuxPub!$C$2:$Q$2,0),FALSE)),"",VLOOKUP($F130,PinMuxPub!$C$2:$Q$180,MATCH(P$4,PinMuxPub!$C$2:$Q$2,0),FALSE))</f>
        <v/>
      </c>
      <c r="Q130" s="36" t="str">
        <f>IF(ISERROR(VLOOKUP($F130,PinMuxPub!$C$2:$Q$180,MATCH(Q$4,PinMuxPub!$C$2:$Q$2,0),FALSE)),"",VLOOKUP($F130,PinMuxPub!$C$2:$Q$180,MATCH(Q$4,PinMuxPub!$C$2:$Q$2,0),FALSE))</f>
        <v/>
      </c>
      <c r="R130" s="36" t="str">
        <f>IF(ISERROR(VLOOKUP($F130,PinMuxPub!$C$2:$Q$180,MATCH(R$4,PinMuxPub!$C$2:$Q$2,0),FALSE)),"",VLOOKUP($F130,PinMuxPub!$C$2:$Q$180,MATCH(R$4,PinMuxPub!$C$2:$Q$2,0),FALSE))</f>
        <v/>
      </c>
      <c r="S130" s="36" t="str">
        <f>IF(ISERROR(VLOOKUP($F130,PinMuxPub!$C$2:$Q$180,MATCH(S$4,PinMuxPub!$C$2:$Q$2,0),FALSE)),"",VLOOKUP($F130,PinMuxPub!$C$2:$Q$180,MATCH(S$4,PinMuxPub!$C$2:$Q$2,0),FALSE))</f>
        <v/>
      </c>
      <c r="T130" s="36" t="str">
        <f>IF(ISERROR(VLOOKUP($F130,PinMuxPub!$C$2:$Q$180,MATCH(T$4,PinMuxPub!$C$2:$Q$2,0),FALSE)),"",VLOOKUP($F130,PinMuxPub!$C$2:$Q$180,MATCH(T$4,PinMuxPub!$C$2:$Q$2,0),FALSE))</f>
        <v/>
      </c>
      <c r="U130" s="154" t="str">
        <f>IF(ISERROR(VLOOKUP(F130,PinMuxPub!$C$3:$C$180,1,FALSE)),"No","Yes")</f>
        <v>No</v>
      </c>
      <c r="V130" s="155" t="str">
        <f t="shared" si="15"/>
        <v>No</v>
      </c>
    </row>
    <row r="131" spans="1:22">
      <c r="A131" s="92">
        <v>126</v>
      </c>
      <c r="B131" s="1">
        <f t="shared" si="16"/>
        <v>7</v>
      </c>
      <c r="C131" s="1">
        <f t="shared" si="17"/>
        <v>7</v>
      </c>
      <c r="D131" s="1" t="str">
        <f t="shared" si="18"/>
        <v>H</v>
      </c>
      <c r="E131" s="1">
        <f t="shared" si="19"/>
        <v>8</v>
      </c>
      <c r="F131" s="126" t="str">
        <f>VLOOKUP(D131,BallMap!$A$1:$X$39,MATCH(E131,BallMap!$A$1:$R$1,0),FALSE)</f>
        <v>SOC</v>
      </c>
      <c r="G131" s="127">
        <f t="shared" si="20"/>
        <v>127</v>
      </c>
      <c r="H131" s="2" t="str">
        <f t="shared" si="21"/>
        <v>H8</v>
      </c>
      <c r="I131" s="36" t="str">
        <f>IF(ISERROR(VLOOKUP($F131,PinMuxPub!$C$2:$Q$180,MATCH(I$4,PinMuxPub!$C$2:$Q$2,0),FALSE)),"",VLOOKUP($F131,PinMuxPub!$C$2:$Q$180,MATCH(I$4,PinMuxPub!$C$2:$Q$2,0),FALSE))</f>
        <v/>
      </c>
      <c r="J131" s="36" t="str">
        <f>IF(ISERROR(VLOOKUP($F131,PinMuxPub!$C$2:$Q$180,MATCH(J$4,PinMuxPub!$C$2:$Q$2,0),FALSE)),"",VLOOKUP($F131,PinMuxPub!$C$2:$Q$180,MATCH(J$4,PinMuxPub!$C$2:$Q$2,0),FALSE))</f>
        <v/>
      </c>
      <c r="K131" s="36" t="str">
        <f>IF(ISERROR(VLOOKUP($F131,PinMuxPub!$C$2:$Q$180,MATCH(K$4,PinMuxPub!$C$2:$Q$2,0),FALSE)),"",VLOOKUP($F131,PinMuxPub!$C$2:$Q$180,MATCH(K$4,PinMuxPub!$C$2:$Q$2,0),FALSE))</f>
        <v/>
      </c>
      <c r="L131" s="36" t="str">
        <f>IF(ISERROR(VLOOKUP($F131,PinMuxPub!$C$2:$Q$180,MATCH(L$4,PinMuxPub!$C$2:$Q$2,0),FALSE)),"",VLOOKUP($F131,PinMuxPub!$C$2:$Q$180,MATCH(L$4,PinMuxPub!$C$2:$Q$2,0),FALSE))</f>
        <v/>
      </c>
      <c r="M131" s="36" t="str">
        <f>IF(ISERROR(VLOOKUP($F131,PinMuxPub!$C$2:$Q$180,MATCH(M$4,PinMuxPub!$C$2:$Q$2,0),FALSE)),"",VLOOKUP($F131,PinMuxPub!$C$2:$Q$180,MATCH(M$4,PinMuxPub!$C$2:$Q$2,0),FALSE))</f>
        <v/>
      </c>
      <c r="N131" s="36" t="str">
        <f>IF(ISERROR(VLOOKUP($F131,PinMuxPub!$C$2:$Q$180,MATCH(N$4,PinMuxPub!$C$2:$Q$2,0),FALSE)),"",VLOOKUP($F131,PinMuxPub!$C$2:$Q$180,MATCH(N$4,PinMuxPub!$C$2:$Q$2,0),FALSE))</f>
        <v/>
      </c>
      <c r="O131" s="36" t="str">
        <f>IF(ISERROR(VLOOKUP($F131,PinMuxPub!$C$2:$Q$180,MATCH(O$4,PinMuxPub!$C$2:$Q$2,0),FALSE)),"",VLOOKUP($F131,PinMuxPub!$C$2:$Q$180,MATCH(O$4,PinMuxPub!$C$2:$Q$2,0),FALSE))</f>
        <v/>
      </c>
      <c r="P131" s="36" t="str">
        <f>IF(ISERROR(VLOOKUP($F131,PinMuxPub!$C$2:$Q$180,MATCH(P$4,PinMuxPub!$C$2:$Q$2,0),FALSE)),"",VLOOKUP($F131,PinMuxPub!$C$2:$Q$180,MATCH(P$4,PinMuxPub!$C$2:$Q$2,0),FALSE))</f>
        <v/>
      </c>
      <c r="Q131" s="36" t="str">
        <f>IF(ISERROR(VLOOKUP($F131,PinMuxPub!$C$2:$Q$180,MATCH(Q$4,PinMuxPub!$C$2:$Q$2,0),FALSE)),"",VLOOKUP($F131,PinMuxPub!$C$2:$Q$180,MATCH(Q$4,PinMuxPub!$C$2:$Q$2,0),FALSE))</f>
        <v/>
      </c>
      <c r="R131" s="36" t="str">
        <f>IF(ISERROR(VLOOKUP($F131,PinMuxPub!$C$2:$Q$180,MATCH(R$4,PinMuxPub!$C$2:$Q$2,0),FALSE)),"",VLOOKUP($F131,PinMuxPub!$C$2:$Q$180,MATCH(R$4,PinMuxPub!$C$2:$Q$2,0),FALSE))</f>
        <v/>
      </c>
      <c r="S131" s="36" t="str">
        <f>IF(ISERROR(VLOOKUP($F131,PinMuxPub!$C$2:$Q$180,MATCH(S$4,PinMuxPub!$C$2:$Q$2,0),FALSE)),"",VLOOKUP($F131,PinMuxPub!$C$2:$Q$180,MATCH(S$4,PinMuxPub!$C$2:$Q$2,0),FALSE))</f>
        <v/>
      </c>
      <c r="T131" s="36" t="str">
        <f>IF(ISERROR(VLOOKUP($F131,PinMuxPub!$C$2:$Q$180,MATCH(T$4,PinMuxPub!$C$2:$Q$2,0),FALSE)),"",VLOOKUP($F131,PinMuxPub!$C$2:$Q$180,MATCH(T$4,PinMuxPub!$C$2:$Q$2,0),FALSE))</f>
        <v/>
      </c>
      <c r="U131" s="154" t="str">
        <f>IF(ISERROR(VLOOKUP(F131,PinMuxPub!$C$3:$C$180,1,FALSE)),"No","Yes")</f>
        <v>No</v>
      </c>
      <c r="V131" s="155" t="str">
        <f t="shared" si="15"/>
        <v>No</v>
      </c>
    </row>
    <row r="132" spans="1:22">
      <c r="A132" s="92">
        <v>127</v>
      </c>
      <c r="B132" s="1">
        <f t="shared" si="16"/>
        <v>8</v>
      </c>
      <c r="C132" s="1">
        <f t="shared" si="17"/>
        <v>7</v>
      </c>
      <c r="D132" s="1" t="str">
        <f t="shared" si="18"/>
        <v>J</v>
      </c>
      <c r="E132" s="1">
        <f t="shared" si="19"/>
        <v>8</v>
      </c>
      <c r="F132" s="126" t="str">
        <f>VLOOKUP(D132,BallMap!$A$1:$X$39,MATCH(E132,BallMap!$A$1:$R$1,0),FALSE)</f>
        <v>SOC</v>
      </c>
      <c r="G132" s="127">
        <f t="shared" si="20"/>
        <v>128</v>
      </c>
      <c r="H132" s="2" t="str">
        <f t="shared" si="21"/>
        <v>J8</v>
      </c>
      <c r="I132" s="36" t="str">
        <f>IF(ISERROR(VLOOKUP($F132,PinMuxPub!$C$2:$Q$180,MATCH(I$4,PinMuxPub!$C$2:$Q$2,0),FALSE)),"",VLOOKUP($F132,PinMuxPub!$C$2:$Q$180,MATCH(I$4,PinMuxPub!$C$2:$Q$2,0),FALSE))</f>
        <v/>
      </c>
      <c r="J132" s="36" t="str">
        <f>IF(ISERROR(VLOOKUP($F132,PinMuxPub!$C$2:$Q$180,MATCH(J$4,PinMuxPub!$C$2:$Q$2,0),FALSE)),"",VLOOKUP($F132,PinMuxPub!$C$2:$Q$180,MATCH(J$4,PinMuxPub!$C$2:$Q$2,0),FALSE))</f>
        <v/>
      </c>
      <c r="K132" s="36" t="str">
        <f>IF(ISERROR(VLOOKUP($F132,PinMuxPub!$C$2:$Q$180,MATCH(K$4,PinMuxPub!$C$2:$Q$2,0),FALSE)),"",VLOOKUP($F132,PinMuxPub!$C$2:$Q$180,MATCH(K$4,PinMuxPub!$C$2:$Q$2,0),FALSE))</f>
        <v/>
      </c>
      <c r="L132" s="36" t="str">
        <f>IF(ISERROR(VLOOKUP($F132,PinMuxPub!$C$2:$Q$180,MATCH(L$4,PinMuxPub!$C$2:$Q$2,0),FALSE)),"",VLOOKUP($F132,PinMuxPub!$C$2:$Q$180,MATCH(L$4,PinMuxPub!$C$2:$Q$2,0),FALSE))</f>
        <v/>
      </c>
      <c r="M132" s="36" t="str">
        <f>IF(ISERROR(VLOOKUP($F132,PinMuxPub!$C$2:$Q$180,MATCH(M$4,PinMuxPub!$C$2:$Q$2,0),FALSE)),"",VLOOKUP($F132,PinMuxPub!$C$2:$Q$180,MATCH(M$4,PinMuxPub!$C$2:$Q$2,0),FALSE))</f>
        <v/>
      </c>
      <c r="N132" s="36" t="str">
        <f>IF(ISERROR(VLOOKUP($F132,PinMuxPub!$C$2:$Q$180,MATCH(N$4,PinMuxPub!$C$2:$Q$2,0),FALSE)),"",VLOOKUP($F132,PinMuxPub!$C$2:$Q$180,MATCH(N$4,PinMuxPub!$C$2:$Q$2,0),FALSE))</f>
        <v/>
      </c>
      <c r="O132" s="36" t="str">
        <f>IF(ISERROR(VLOOKUP($F132,PinMuxPub!$C$2:$Q$180,MATCH(O$4,PinMuxPub!$C$2:$Q$2,0),FALSE)),"",VLOOKUP($F132,PinMuxPub!$C$2:$Q$180,MATCH(O$4,PinMuxPub!$C$2:$Q$2,0),FALSE))</f>
        <v/>
      </c>
      <c r="P132" s="36" t="str">
        <f>IF(ISERROR(VLOOKUP($F132,PinMuxPub!$C$2:$Q$180,MATCH(P$4,PinMuxPub!$C$2:$Q$2,0),FALSE)),"",VLOOKUP($F132,PinMuxPub!$C$2:$Q$180,MATCH(P$4,PinMuxPub!$C$2:$Q$2,0),FALSE))</f>
        <v/>
      </c>
      <c r="Q132" s="36" t="str">
        <f>IF(ISERROR(VLOOKUP($F132,PinMuxPub!$C$2:$Q$180,MATCH(Q$4,PinMuxPub!$C$2:$Q$2,0),FALSE)),"",VLOOKUP($F132,PinMuxPub!$C$2:$Q$180,MATCH(Q$4,PinMuxPub!$C$2:$Q$2,0),FALSE))</f>
        <v/>
      </c>
      <c r="R132" s="36" t="str">
        <f>IF(ISERROR(VLOOKUP($F132,PinMuxPub!$C$2:$Q$180,MATCH(R$4,PinMuxPub!$C$2:$Q$2,0),FALSE)),"",VLOOKUP($F132,PinMuxPub!$C$2:$Q$180,MATCH(R$4,PinMuxPub!$C$2:$Q$2,0),FALSE))</f>
        <v/>
      </c>
      <c r="S132" s="36" t="str">
        <f>IF(ISERROR(VLOOKUP($F132,PinMuxPub!$C$2:$Q$180,MATCH(S$4,PinMuxPub!$C$2:$Q$2,0),FALSE)),"",VLOOKUP($F132,PinMuxPub!$C$2:$Q$180,MATCH(S$4,PinMuxPub!$C$2:$Q$2,0),FALSE))</f>
        <v/>
      </c>
      <c r="T132" s="36" t="str">
        <f>IF(ISERROR(VLOOKUP($F132,PinMuxPub!$C$2:$Q$180,MATCH(T$4,PinMuxPub!$C$2:$Q$2,0),FALSE)),"",VLOOKUP($F132,PinMuxPub!$C$2:$Q$180,MATCH(T$4,PinMuxPub!$C$2:$Q$2,0),FALSE))</f>
        <v/>
      </c>
      <c r="U132" s="154" t="str">
        <f>IF(ISERROR(VLOOKUP(F132,PinMuxPub!$C$3:$C$180,1,FALSE)),"No","Yes")</f>
        <v>No</v>
      </c>
      <c r="V132" s="155" t="str">
        <f t="shared" si="15"/>
        <v>No</v>
      </c>
    </row>
    <row r="133" spans="1:22">
      <c r="A133" s="92">
        <v>128</v>
      </c>
      <c r="B133" s="1">
        <f t="shared" si="16"/>
        <v>9</v>
      </c>
      <c r="C133" s="1">
        <f t="shared" si="17"/>
        <v>7</v>
      </c>
      <c r="D133" s="1" t="str">
        <f t="shared" si="18"/>
        <v>K</v>
      </c>
      <c r="E133" s="1">
        <f t="shared" si="19"/>
        <v>8</v>
      </c>
      <c r="F133" s="126" t="str">
        <f>VLOOKUP(D133,BallMap!$A$1:$X$39,MATCH(E133,BallMap!$A$1:$R$1,0),FALSE)</f>
        <v>DCDC_DIG</v>
      </c>
      <c r="G133" s="127">
        <f t="shared" si="20"/>
        <v>129</v>
      </c>
      <c r="H133" s="2" t="str">
        <f t="shared" si="21"/>
        <v>K8</v>
      </c>
      <c r="I133" s="36" t="str">
        <f>IF(ISERROR(VLOOKUP($F133,PinMuxPub!$C$2:$Q$180,MATCH(I$4,PinMuxPub!$C$2:$Q$2,0),FALSE)),"",VLOOKUP($F133,PinMuxPub!$C$2:$Q$180,MATCH(I$4,PinMuxPub!$C$2:$Q$2,0),FALSE))</f>
        <v/>
      </c>
      <c r="J133" s="36" t="str">
        <f>IF(ISERROR(VLOOKUP($F133,PinMuxPub!$C$2:$Q$180,MATCH(J$4,PinMuxPub!$C$2:$Q$2,0),FALSE)),"",VLOOKUP($F133,PinMuxPub!$C$2:$Q$180,MATCH(J$4,PinMuxPub!$C$2:$Q$2,0),FALSE))</f>
        <v/>
      </c>
      <c r="K133" s="36" t="str">
        <f>IF(ISERROR(VLOOKUP($F133,PinMuxPub!$C$2:$Q$180,MATCH(K$4,PinMuxPub!$C$2:$Q$2,0),FALSE)),"",VLOOKUP($F133,PinMuxPub!$C$2:$Q$180,MATCH(K$4,PinMuxPub!$C$2:$Q$2,0),FALSE))</f>
        <v/>
      </c>
      <c r="L133" s="36" t="str">
        <f>IF(ISERROR(VLOOKUP($F133,PinMuxPub!$C$2:$Q$180,MATCH(L$4,PinMuxPub!$C$2:$Q$2,0),FALSE)),"",VLOOKUP($F133,PinMuxPub!$C$2:$Q$180,MATCH(L$4,PinMuxPub!$C$2:$Q$2,0),FALSE))</f>
        <v/>
      </c>
      <c r="M133" s="36" t="str">
        <f>IF(ISERROR(VLOOKUP($F133,PinMuxPub!$C$2:$Q$180,MATCH(M$4,PinMuxPub!$C$2:$Q$2,0),FALSE)),"",VLOOKUP($F133,PinMuxPub!$C$2:$Q$180,MATCH(M$4,PinMuxPub!$C$2:$Q$2,0),FALSE))</f>
        <v/>
      </c>
      <c r="N133" s="36" t="str">
        <f>IF(ISERROR(VLOOKUP($F133,PinMuxPub!$C$2:$Q$180,MATCH(N$4,PinMuxPub!$C$2:$Q$2,0),FALSE)),"",VLOOKUP($F133,PinMuxPub!$C$2:$Q$180,MATCH(N$4,PinMuxPub!$C$2:$Q$2,0),FALSE))</f>
        <v/>
      </c>
      <c r="O133" s="36" t="str">
        <f>IF(ISERROR(VLOOKUP($F133,PinMuxPub!$C$2:$Q$180,MATCH(O$4,PinMuxPub!$C$2:$Q$2,0),FALSE)),"",VLOOKUP($F133,PinMuxPub!$C$2:$Q$180,MATCH(O$4,PinMuxPub!$C$2:$Q$2,0),FALSE))</f>
        <v/>
      </c>
      <c r="P133" s="36" t="str">
        <f>IF(ISERROR(VLOOKUP($F133,PinMuxPub!$C$2:$Q$180,MATCH(P$4,PinMuxPub!$C$2:$Q$2,0),FALSE)),"",VLOOKUP($F133,PinMuxPub!$C$2:$Q$180,MATCH(P$4,PinMuxPub!$C$2:$Q$2,0),FALSE))</f>
        <v/>
      </c>
      <c r="Q133" s="36" t="str">
        <f>IF(ISERROR(VLOOKUP($F133,PinMuxPub!$C$2:$Q$180,MATCH(Q$4,PinMuxPub!$C$2:$Q$2,0),FALSE)),"",VLOOKUP($F133,PinMuxPub!$C$2:$Q$180,MATCH(Q$4,PinMuxPub!$C$2:$Q$2,0),FALSE))</f>
        <v/>
      </c>
      <c r="R133" s="36" t="str">
        <f>IF(ISERROR(VLOOKUP($F133,PinMuxPub!$C$2:$Q$180,MATCH(R$4,PinMuxPub!$C$2:$Q$2,0),FALSE)),"",VLOOKUP($F133,PinMuxPub!$C$2:$Q$180,MATCH(R$4,PinMuxPub!$C$2:$Q$2,0),FALSE))</f>
        <v/>
      </c>
      <c r="S133" s="36" t="str">
        <f>IF(ISERROR(VLOOKUP($F133,PinMuxPub!$C$2:$Q$180,MATCH(S$4,PinMuxPub!$C$2:$Q$2,0),FALSE)),"",VLOOKUP($F133,PinMuxPub!$C$2:$Q$180,MATCH(S$4,PinMuxPub!$C$2:$Q$2,0),FALSE))</f>
        <v/>
      </c>
      <c r="T133" s="36" t="str">
        <f>IF(ISERROR(VLOOKUP($F133,PinMuxPub!$C$2:$Q$180,MATCH(T$4,PinMuxPub!$C$2:$Q$2,0),FALSE)),"",VLOOKUP($F133,PinMuxPub!$C$2:$Q$180,MATCH(T$4,PinMuxPub!$C$2:$Q$2,0),FALSE))</f>
        <v/>
      </c>
      <c r="U133" s="154" t="str">
        <f>IF(ISERROR(VLOOKUP(F133,PinMuxPub!$C$3:$C$180,1,FALSE)),"No","Yes")</f>
        <v>No</v>
      </c>
      <c r="V133" s="155" t="str">
        <f t="shared" si="15"/>
        <v>No</v>
      </c>
    </row>
    <row r="134" spans="1:22">
      <c r="A134" s="92">
        <v>129</v>
      </c>
      <c r="B134" s="1">
        <f t="shared" si="16"/>
        <v>10</v>
      </c>
      <c r="C134" s="1">
        <f t="shared" si="17"/>
        <v>7</v>
      </c>
      <c r="D134" s="1" t="str">
        <f t="shared" si="18"/>
        <v>L</v>
      </c>
      <c r="E134" s="1">
        <f t="shared" si="19"/>
        <v>8</v>
      </c>
      <c r="F134" s="126" t="str">
        <f>VLOOKUP(D134,BallMap!$A$1:$X$39,MATCH(E134,BallMap!$A$1:$R$1,0),FALSE)</f>
        <v>DCDC_DIG</v>
      </c>
      <c r="G134" s="127">
        <f t="shared" si="20"/>
        <v>130</v>
      </c>
      <c r="H134" s="2" t="str">
        <f t="shared" si="21"/>
        <v>L8</v>
      </c>
      <c r="I134" s="36" t="str">
        <f>IF(ISERROR(VLOOKUP($F134,PinMuxPub!$C$2:$Q$180,MATCH(I$4,PinMuxPub!$C$2:$Q$2,0),FALSE)),"",VLOOKUP($F134,PinMuxPub!$C$2:$Q$180,MATCH(I$4,PinMuxPub!$C$2:$Q$2,0),FALSE))</f>
        <v/>
      </c>
      <c r="J134" s="36" t="str">
        <f>IF(ISERROR(VLOOKUP($F134,PinMuxPub!$C$2:$Q$180,MATCH(J$4,PinMuxPub!$C$2:$Q$2,0),FALSE)),"",VLOOKUP($F134,PinMuxPub!$C$2:$Q$180,MATCH(J$4,PinMuxPub!$C$2:$Q$2,0),FALSE))</f>
        <v/>
      </c>
      <c r="K134" s="36" t="str">
        <f>IF(ISERROR(VLOOKUP($F134,PinMuxPub!$C$2:$Q$180,MATCH(K$4,PinMuxPub!$C$2:$Q$2,0),FALSE)),"",VLOOKUP($F134,PinMuxPub!$C$2:$Q$180,MATCH(K$4,PinMuxPub!$C$2:$Q$2,0),FALSE))</f>
        <v/>
      </c>
      <c r="L134" s="36" t="str">
        <f>IF(ISERROR(VLOOKUP($F134,PinMuxPub!$C$2:$Q$180,MATCH(L$4,PinMuxPub!$C$2:$Q$2,0),FALSE)),"",VLOOKUP($F134,PinMuxPub!$C$2:$Q$180,MATCH(L$4,PinMuxPub!$C$2:$Q$2,0),FALSE))</f>
        <v/>
      </c>
      <c r="M134" s="36" t="str">
        <f>IF(ISERROR(VLOOKUP($F134,PinMuxPub!$C$2:$Q$180,MATCH(M$4,PinMuxPub!$C$2:$Q$2,0),FALSE)),"",VLOOKUP($F134,PinMuxPub!$C$2:$Q$180,MATCH(M$4,PinMuxPub!$C$2:$Q$2,0),FALSE))</f>
        <v/>
      </c>
      <c r="N134" s="36" t="str">
        <f>IF(ISERROR(VLOOKUP($F134,PinMuxPub!$C$2:$Q$180,MATCH(N$4,PinMuxPub!$C$2:$Q$2,0),FALSE)),"",VLOOKUP($F134,PinMuxPub!$C$2:$Q$180,MATCH(N$4,PinMuxPub!$C$2:$Q$2,0),FALSE))</f>
        <v/>
      </c>
      <c r="O134" s="36" t="str">
        <f>IF(ISERROR(VLOOKUP($F134,PinMuxPub!$C$2:$Q$180,MATCH(O$4,PinMuxPub!$C$2:$Q$2,0),FALSE)),"",VLOOKUP($F134,PinMuxPub!$C$2:$Q$180,MATCH(O$4,PinMuxPub!$C$2:$Q$2,0),FALSE))</f>
        <v/>
      </c>
      <c r="P134" s="36" t="str">
        <f>IF(ISERROR(VLOOKUP($F134,PinMuxPub!$C$2:$Q$180,MATCH(P$4,PinMuxPub!$C$2:$Q$2,0),FALSE)),"",VLOOKUP($F134,PinMuxPub!$C$2:$Q$180,MATCH(P$4,PinMuxPub!$C$2:$Q$2,0),FALSE))</f>
        <v/>
      </c>
      <c r="Q134" s="36" t="str">
        <f>IF(ISERROR(VLOOKUP($F134,PinMuxPub!$C$2:$Q$180,MATCH(Q$4,PinMuxPub!$C$2:$Q$2,0),FALSE)),"",VLOOKUP($F134,PinMuxPub!$C$2:$Q$180,MATCH(Q$4,PinMuxPub!$C$2:$Q$2,0),FALSE))</f>
        <v/>
      </c>
      <c r="R134" s="36" t="str">
        <f>IF(ISERROR(VLOOKUP($F134,PinMuxPub!$C$2:$Q$180,MATCH(R$4,PinMuxPub!$C$2:$Q$2,0),FALSE)),"",VLOOKUP($F134,PinMuxPub!$C$2:$Q$180,MATCH(R$4,PinMuxPub!$C$2:$Q$2,0),FALSE))</f>
        <v/>
      </c>
      <c r="S134" s="36" t="str">
        <f>IF(ISERROR(VLOOKUP($F134,PinMuxPub!$C$2:$Q$180,MATCH(S$4,PinMuxPub!$C$2:$Q$2,0),FALSE)),"",VLOOKUP($F134,PinMuxPub!$C$2:$Q$180,MATCH(S$4,PinMuxPub!$C$2:$Q$2,0),FALSE))</f>
        <v/>
      </c>
      <c r="T134" s="36" t="str">
        <f>IF(ISERROR(VLOOKUP($F134,PinMuxPub!$C$2:$Q$180,MATCH(T$4,PinMuxPub!$C$2:$Q$2,0),FALSE)),"",VLOOKUP($F134,PinMuxPub!$C$2:$Q$180,MATCH(T$4,PinMuxPub!$C$2:$Q$2,0),FALSE))</f>
        <v/>
      </c>
      <c r="U134" s="154" t="str">
        <f>IF(ISERROR(VLOOKUP(F134,PinMuxPub!$C$3:$C$180,1,FALSE)),"No","Yes")</f>
        <v>No</v>
      </c>
      <c r="V134" s="155" t="str">
        <f t="shared" ref="V134:V197" si="22">IF((IF(I134="",0,1)+IF(J134="",0,1)+IF(K134="",0,1)+IF(L134="",0,1)+IF(M134="",0,1)+IF(N134="",0,1)+IF(O134="",0,1)+IF(P134="",0,1)+IF(Q134="",0,1)+IF(R134="",0,1)+IF(S134="",0,1)+IF(T134="",0,1))&gt;1,"Yes","No")</f>
        <v>No</v>
      </c>
    </row>
    <row r="135" spans="1:22">
      <c r="A135" s="92">
        <v>130</v>
      </c>
      <c r="B135" s="1">
        <f t="shared" si="16"/>
        <v>11</v>
      </c>
      <c r="C135" s="1">
        <f t="shared" si="17"/>
        <v>7</v>
      </c>
      <c r="D135" s="1" t="str">
        <f t="shared" si="18"/>
        <v>M</v>
      </c>
      <c r="E135" s="1">
        <f t="shared" si="19"/>
        <v>8</v>
      </c>
      <c r="F135" s="126" t="str">
        <f>VLOOKUP(D135,BallMap!$A$1:$X$39,MATCH(E135,BallMap!$A$1:$R$1,0),FALSE)</f>
        <v>DCDC_ANA</v>
      </c>
      <c r="G135" s="127">
        <f t="shared" si="20"/>
        <v>131</v>
      </c>
      <c r="H135" s="2" t="str">
        <f t="shared" si="21"/>
        <v>M8</v>
      </c>
      <c r="I135" s="36" t="str">
        <f>IF(ISERROR(VLOOKUP($F135,PinMuxPub!$C$2:$Q$180,MATCH(I$4,PinMuxPub!$C$2:$Q$2,0),FALSE)),"",VLOOKUP($F135,PinMuxPub!$C$2:$Q$180,MATCH(I$4,PinMuxPub!$C$2:$Q$2,0),FALSE))</f>
        <v/>
      </c>
      <c r="J135" s="36" t="str">
        <f>IF(ISERROR(VLOOKUP($F135,PinMuxPub!$C$2:$Q$180,MATCH(J$4,PinMuxPub!$C$2:$Q$2,0),FALSE)),"",VLOOKUP($F135,PinMuxPub!$C$2:$Q$180,MATCH(J$4,PinMuxPub!$C$2:$Q$2,0),FALSE))</f>
        <v/>
      </c>
      <c r="K135" s="36" t="str">
        <f>IF(ISERROR(VLOOKUP($F135,PinMuxPub!$C$2:$Q$180,MATCH(K$4,PinMuxPub!$C$2:$Q$2,0),FALSE)),"",VLOOKUP($F135,PinMuxPub!$C$2:$Q$180,MATCH(K$4,PinMuxPub!$C$2:$Q$2,0),FALSE))</f>
        <v/>
      </c>
      <c r="L135" s="36" t="str">
        <f>IF(ISERROR(VLOOKUP($F135,PinMuxPub!$C$2:$Q$180,MATCH(L$4,PinMuxPub!$C$2:$Q$2,0),FALSE)),"",VLOOKUP($F135,PinMuxPub!$C$2:$Q$180,MATCH(L$4,PinMuxPub!$C$2:$Q$2,0),FALSE))</f>
        <v/>
      </c>
      <c r="M135" s="36" t="str">
        <f>IF(ISERROR(VLOOKUP($F135,PinMuxPub!$C$2:$Q$180,MATCH(M$4,PinMuxPub!$C$2:$Q$2,0),FALSE)),"",VLOOKUP($F135,PinMuxPub!$C$2:$Q$180,MATCH(M$4,PinMuxPub!$C$2:$Q$2,0),FALSE))</f>
        <v/>
      </c>
      <c r="N135" s="36" t="str">
        <f>IF(ISERROR(VLOOKUP($F135,PinMuxPub!$C$2:$Q$180,MATCH(N$4,PinMuxPub!$C$2:$Q$2,0),FALSE)),"",VLOOKUP($F135,PinMuxPub!$C$2:$Q$180,MATCH(N$4,PinMuxPub!$C$2:$Q$2,0),FALSE))</f>
        <v/>
      </c>
      <c r="O135" s="36" t="str">
        <f>IF(ISERROR(VLOOKUP($F135,PinMuxPub!$C$2:$Q$180,MATCH(O$4,PinMuxPub!$C$2:$Q$2,0),FALSE)),"",VLOOKUP($F135,PinMuxPub!$C$2:$Q$180,MATCH(O$4,PinMuxPub!$C$2:$Q$2,0),FALSE))</f>
        <v/>
      </c>
      <c r="P135" s="36" t="str">
        <f>IF(ISERROR(VLOOKUP($F135,PinMuxPub!$C$2:$Q$180,MATCH(P$4,PinMuxPub!$C$2:$Q$2,0),FALSE)),"",VLOOKUP($F135,PinMuxPub!$C$2:$Q$180,MATCH(P$4,PinMuxPub!$C$2:$Q$2,0),FALSE))</f>
        <v/>
      </c>
      <c r="Q135" s="36" t="str">
        <f>IF(ISERROR(VLOOKUP($F135,PinMuxPub!$C$2:$Q$180,MATCH(Q$4,PinMuxPub!$C$2:$Q$2,0),FALSE)),"",VLOOKUP($F135,PinMuxPub!$C$2:$Q$180,MATCH(Q$4,PinMuxPub!$C$2:$Q$2,0),FALSE))</f>
        <v/>
      </c>
      <c r="R135" s="36" t="str">
        <f>IF(ISERROR(VLOOKUP($F135,PinMuxPub!$C$2:$Q$180,MATCH(R$4,PinMuxPub!$C$2:$Q$2,0),FALSE)),"",VLOOKUP($F135,PinMuxPub!$C$2:$Q$180,MATCH(R$4,PinMuxPub!$C$2:$Q$2,0),FALSE))</f>
        <v/>
      </c>
      <c r="S135" s="36" t="str">
        <f>IF(ISERROR(VLOOKUP($F135,PinMuxPub!$C$2:$Q$180,MATCH(S$4,PinMuxPub!$C$2:$Q$2,0),FALSE)),"",VLOOKUP($F135,PinMuxPub!$C$2:$Q$180,MATCH(S$4,PinMuxPub!$C$2:$Q$2,0),FALSE))</f>
        <v/>
      </c>
      <c r="T135" s="36" t="str">
        <f>IF(ISERROR(VLOOKUP($F135,PinMuxPub!$C$2:$Q$180,MATCH(T$4,PinMuxPub!$C$2:$Q$2,0),FALSE)),"",VLOOKUP($F135,PinMuxPub!$C$2:$Q$180,MATCH(T$4,PinMuxPub!$C$2:$Q$2,0),FALSE))</f>
        <v/>
      </c>
      <c r="U135" s="154" t="str">
        <f>IF(ISERROR(VLOOKUP(F135,PinMuxPub!$C$3:$C$180,1,FALSE)),"No","Yes")</f>
        <v>No</v>
      </c>
      <c r="V135" s="155" t="str">
        <f t="shared" si="22"/>
        <v>No</v>
      </c>
    </row>
    <row r="136" spans="1:22">
      <c r="A136" s="92">
        <v>131</v>
      </c>
      <c r="B136" s="1">
        <f t="shared" si="16"/>
        <v>12</v>
      </c>
      <c r="C136" s="1">
        <f t="shared" si="17"/>
        <v>7</v>
      </c>
      <c r="D136" s="1" t="str">
        <f t="shared" si="18"/>
        <v>N</v>
      </c>
      <c r="E136" s="1">
        <f t="shared" si="19"/>
        <v>8</v>
      </c>
      <c r="F136" s="126" t="str">
        <f>VLOOKUP(D136,BallMap!$A$1:$X$39,MATCH(E136,BallMap!$A$1:$R$1,0),FALSE)</f>
        <v>GPIO_LPSR_05</v>
      </c>
      <c r="G136" s="127">
        <f t="shared" si="20"/>
        <v>132</v>
      </c>
      <c r="H136" s="2" t="str">
        <f t="shared" si="21"/>
        <v>N8</v>
      </c>
      <c r="I136" s="36" t="str">
        <f>IF(ISERROR(VLOOKUP($F136,PinMuxPub!$C$2:$Q$180,MATCH(I$4,PinMuxPub!$C$2:$Q$2,0),FALSE)),"",VLOOKUP($F136,PinMuxPub!$C$2:$Q$180,MATCH(I$4,PinMuxPub!$C$2:$Q$2,0),FALSE))</f>
        <v/>
      </c>
      <c r="J136" s="36" t="str">
        <f>IF(ISERROR(VLOOKUP($F136,PinMuxPub!$C$2:$Q$180,MATCH(J$4,PinMuxPub!$C$2:$Q$2,0),FALSE)),"",VLOOKUP($F136,PinMuxPub!$C$2:$Q$180,MATCH(J$4,PinMuxPub!$C$2:$Q$2,0),FALSE))</f>
        <v/>
      </c>
      <c r="K136" s="36" t="str">
        <f>IF(ISERROR(VLOOKUP($F136,PinMuxPub!$C$2:$Q$180,MATCH(K$4,PinMuxPub!$C$2:$Q$2,0),FALSE)),"",VLOOKUP($F136,PinMuxPub!$C$2:$Q$180,MATCH(K$4,PinMuxPub!$C$2:$Q$2,0),FALSE))</f>
        <v/>
      </c>
      <c r="L136" s="36" t="str">
        <f>IF(ISERROR(VLOOKUP($F136,PinMuxPub!$C$2:$Q$180,MATCH(L$4,PinMuxPub!$C$2:$Q$2,0),FALSE)),"",VLOOKUP($F136,PinMuxPub!$C$2:$Q$180,MATCH(L$4,PinMuxPub!$C$2:$Q$2,0),FALSE))</f>
        <v/>
      </c>
      <c r="M136" s="36" t="str">
        <f>IF(ISERROR(VLOOKUP($F136,PinMuxPub!$C$2:$Q$180,MATCH(M$4,PinMuxPub!$C$2:$Q$2,0),FALSE)),"",VLOOKUP($F136,PinMuxPub!$C$2:$Q$180,MATCH(M$4,PinMuxPub!$C$2:$Q$2,0),FALSE))</f>
        <v/>
      </c>
      <c r="N136" s="36" t="str">
        <f>IF(ISERROR(VLOOKUP($F136,PinMuxPub!$C$2:$Q$180,MATCH(N$4,PinMuxPub!$C$2:$Q$2,0),FALSE)),"",VLOOKUP($F136,PinMuxPub!$C$2:$Q$180,MATCH(N$4,PinMuxPub!$C$2:$Q$2,0),FALSE))</f>
        <v/>
      </c>
      <c r="O136" s="36" t="str">
        <f>IF(ISERROR(VLOOKUP($F136,PinMuxPub!$C$2:$Q$180,MATCH(O$4,PinMuxPub!$C$2:$Q$2,0),FALSE)),"",VLOOKUP($F136,PinMuxPub!$C$2:$Q$180,MATCH(O$4,PinMuxPub!$C$2:$Q$2,0),FALSE))</f>
        <v/>
      </c>
      <c r="P136" s="36" t="str">
        <f>IF(ISERROR(VLOOKUP($F136,PinMuxPub!$C$2:$Q$180,MATCH(P$4,PinMuxPub!$C$2:$Q$2,0),FALSE)),"",VLOOKUP($F136,PinMuxPub!$C$2:$Q$180,MATCH(P$4,PinMuxPub!$C$2:$Q$2,0),FALSE))</f>
        <v/>
      </c>
      <c r="Q136" s="36" t="str">
        <f>IF(ISERROR(VLOOKUP($F136,PinMuxPub!$C$2:$Q$180,MATCH(Q$4,PinMuxPub!$C$2:$Q$2,0),FALSE)),"",VLOOKUP($F136,PinMuxPub!$C$2:$Q$180,MATCH(Q$4,PinMuxPub!$C$2:$Q$2,0),FALSE))</f>
        <v/>
      </c>
      <c r="R136" s="36" t="str">
        <f>IF(ISERROR(VLOOKUP($F136,PinMuxPub!$C$2:$Q$180,MATCH(R$4,PinMuxPub!$C$2:$Q$2,0),FALSE)),"",VLOOKUP($F136,PinMuxPub!$C$2:$Q$180,MATCH(R$4,PinMuxPub!$C$2:$Q$2,0),FALSE))</f>
        <v/>
      </c>
      <c r="S136" s="36" t="str">
        <f>IF(ISERROR(VLOOKUP($F136,PinMuxPub!$C$2:$Q$180,MATCH(S$4,PinMuxPub!$C$2:$Q$2,0),FALSE)),"",VLOOKUP($F136,PinMuxPub!$C$2:$Q$180,MATCH(S$4,PinMuxPub!$C$2:$Q$2,0),FALSE))</f>
        <v/>
      </c>
      <c r="T136" s="36" t="str">
        <f>IF(ISERROR(VLOOKUP($F136,PinMuxPub!$C$2:$Q$180,MATCH(T$4,PinMuxPub!$C$2:$Q$2,0),FALSE)),"",VLOOKUP($F136,PinMuxPub!$C$2:$Q$180,MATCH(T$4,PinMuxPub!$C$2:$Q$2,0),FALSE))</f>
        <v/>
      </c>
      <c r="U136" s="154" t="str">
        <f>IF(ISERROR(VLOOKUP(F136,PinMuxPub!$C$3:$C$180,1,FALSE)),"No","Yes")</f>
        <v>No</v>
      </c>
      <c r="V136" s="155" t="str">
        <f t="shared" si="22"/>
        <v>No</v>
      </c>
    </row>
    <row r="137" spans="1:22">
      <c r="A137" s="92">
        <v>132</v>
      </c>
      <c r="B137" s="1">
        <f t="shared" si="16"/>
        <v>13</v>
      </c>
      <c r="C137" s="1">
        <f t="shared" si="17"/>
        <v>7</v>
      </c>
      <c r="D137" s="1" t="str">
        <f t="shared" si="18"/>
        <v>P</v>
      </c>
      <c r="E137" s="1">
        <f t="shared" si="19"/>
        <v>8</v>
      </c>
      <c r="F137" s="126" t="str">
        <f>VLOOKUP(D137,BallMap!$A$1:$X$39,MATCH(E137,BallMap!$A$1:$R$1,0),FALSE)</f>
        <v>GPIO_LPSR_06</v>
      </c>
      <c r="G137" s="127">
        <f t="shared" si="20"/>
        <v>133</v>
      </c>
      <c r="H137" s="2" t="str">
        <f t="shared" si="21"/>
        <v>P8</v>
      </c>
      <c r="I137" s="36" t="str">
        <f>IF(ISERROR(VLOOKUP($F137,PinMuxPub!$C$2:$Q$180,MATCH(I$4,PinMuxPub!$C$2:$Q$2,0),FALSE)),"",VLOOKUP($F137,PinMuxPub!$C$2:$Q$180,MATCH(I$4,PinMuxPub!$C$2:$Q$2,0),FALSE))</f>
        <v/>
      </c>
      <c r="J137" s="36" t="str">
        <f>IF(ISERROR(VLOOKUP($F137,PinMuxPub!$C$2:$Q$180,MATCH(J$4,PinMuxPub!$C$2:$Q$2,0),FALSE)),"",VLOOKUP($F137,PinMuxPub!$C$2:$Q$180,MATCH(J$4,PinMuxPub!$C$2:$Q$2,0),FALSE))</f>
        <v/>
      </c>
      <c r="K137" s="36" t="str">
        <f>IF(ISERROR(VLOOKUP($F137,PinMuxPub!$C$2:$Q$180,MATCH(K$4,PinMuxPub!$C$2:$Q$2,0),FALSE)),"",VLOOKUP($F137,PinMuxPub!$C$2:$Q$180,MATCH(K$4,PinMuxPub!$C$2:$Q$2,0),FALSE))</f>
        <v/>
      </c>
      <c r="L137" s="36" t="str">
        <f>IF(ISERROR(VLOOKUP($F137,PinMuxPub!$C$2:$Q$180,MATCH(L$4,PinMuxPub!$C$2:$Q$2,0),FALSE)),"",VLOOKUP($F137,PinMuxPub!$C$2:$Q$180,MATCH(L$4,PinMuxPub!$C$2:$Q$2,0),FALSE))</f>
        <v/>
      </c>
      <c r="M137" s="36" t="str">
        <f>IF(ISERROR(VLOOKUP($F137,PinMuxPub!$C$2:$Q$180,MATCH(M$4,PinMuxPub!$C$2:$Q$2,0),FALSE)),"",VLOOKUP($F137,PinMuxPub!$C$2:$Q$180,MATCH(M$4,PinMuxPub!$C$2:$Q$2,0),FALSE))</f>
        <v/>
      </c>
      <c r="N137" s="36" t="str">
        <f>IF(ISERROR(VLOOKUP($F137,PinMuxPub!$C$2:$Q$180,MATCH(N$4,PinMuxPub!$C$2:$Q$2,0),FALSE)),"",VLOOKUP($F137,PinMuxPub!$C$2:$Q$180,MATCH(N$4,PinMuxPub!$C$2:$Q$2,0),FALSE))</f>
        <v/>
      </c>
      <c r="O137" s="36" t="str">
        <f>IF(ISERROR(VLOOKUP($F137,PinMuxPub!$C$2:$Q$180,MATCH(O$4,PinMuxPub!$C$2:$Q$2,0),FALSE)),"",VLOOKUP($F137,PinMuxPub!$C$2:$Q$180,MATCH(O$4,PinMuxPub!$C$2:$Q$2,0),FALSE))</f>
        <v/>
      </c>
      <c r="P137" s="36" t="str">
        <f>IF(ISERROR(VLOOKUP($F137,PinMuxPub!$C$2:$Q$180,MATCH(P$4,PinMuxPub!$C$2:$Q$2,0),FALSE)),"",VLOOKUP($F137,PinMuxPub!$C$2:$Q$180,MATCH(P$4,PinMuxPub!$C$2:$Q$2,0),FALSE))</f>
        <v/>
      </c>
      <c r="Q137" s="36" t="str">
        <f>IF(ISERROR(VLOOKUP($F137,PinMuxPub!$C$2:$Q$180,MATCH(Q$4,PinMuxPub!$C$2:$Q$2,0),FALSE)),"",VLOOKUP($F137,PinMuxPub!$C$2:$Q$180,MATCH(Q$4,PinMuxPub!$C$2:$Q$2,0),FALSE))</f>
        <v/>
      </c>
      <c r="R137" s="36" t="str">
        <f>IF(ISERROR(VLOOKUP($F137,PinMuxPub!$C$2:$Q$180,MATCH(R$4,PinMuxPub!$C$2:$Q$2,0),FALSE)),"",VLOOKUP($F137,PinMuxPub!$C$2:$Q$180,MATCH(R$4,PinMuxPub!$C$2:$Q$2,0),FALSE))</f>
        <v/>
      </c>
      <c r="S137" s="36" t="str">
        <f>IF(ISERROR(VLOOKUP($F137,PinMuxPub!$C$2:$Q$180,MATCH(S$4,PinMuxPub!$C$2:$Q$2,0),FALSE)),"",VLOOKUP($F137,PinMuxPub!$C$2:$Q$180,MATCH(S$4,PinMuxPub!$C$2:$Q$2,0),FALSE))</f>
        <v/>
      </c>
      <c r="T137" s="36" t="str">
        <f>IF(ISERROR(VLOOKUP($F137,PinMuxPub!$C$2:$Q$180,MATCH(T$4,PinMuxPub!$C$2:$Q$2,0),FALSE)),"",VLOOKUP($F137,PinMuxPub!$C$2:$Q$180,MATCH(T$4,PinMuxPub!$C$2:$Q$2,0),FALSE))</f>
        <v/>
      </c>
      <c r="U137" s="154" t="str">
        <f>IF(ISERROR(VLOOKUP(F137,PinMuxPub!$C$3:$C$180,1,FALSE)),"No","Yes")</f>
        <v>No</v>
      </c>
      <c r="V137" s="155" t="str">
        <f t="shared" si="22"/>
        <v>No</v>
      </c>
    </row>
    <row r="138" spans="1:22">
      <c r="A138" s="92">
        <v>133</v>
      </c>
      <c r="B138" s="1">
        <f t="shared" si="16"/>
        <v>14</v>
      </c>
      <c r="C138" s="1">
        <f t="shared" si="17"/>
        <v>7</v>
      </c>
      <c r="D138" s="1" t="str">
        <f t="shared" si="18"/>
        <v>R</v>
      </c>
      <c r="E138" s="1">
        <f t="shared" si="19"/>
        <v>8</v>
      </c>
      <c r="F138" s="126" t="str">
        <f>VLOOKUP(D138,BallMap!$A$1:$X$39,MATCH(E138,BallMap!$A$1:$R$1,0),FALSE)</f>
        <v>GPIO_LPSR_07</v>
      </c>
      <c r="G138" s="127">
        <f t="shared" si="20"/>
        <v>134</v>
      </c>
      <c r="H138" s="2" t="str">
        <f t="shared" si="21"/>
        <v>R8</v>
      </c>
      <c r="I138" s="36" t="str">
        <f>IF(ISERROR(VLOOKUP($F138,PinMuxPub!$C$2:$Q$180,MATCH(I$4,PinMuxPub!$C$2:$Q$2,0),FALSE)),"",VLOOKUP($F138,PinMuxPub!$C$2:$Q$180,MATCH(I$4,PinMuxPub!$C$2:$Q$2,0),FALSE))</f>
        <v/>
      </c>
      <c r="J138" s="36" t="str">
        <f>IF(ISERROR(VLOOKUP($F138,PinMuxPub!$C$2:$Q$180,MATCH(J$4,PinMuxPub!$C$2:$Q$2,0),FALSE)),"",VLOOKUP($F138,PinMuxPub!$C$2:$Q$180,MATCH(J$4,PinMuxPub!$C$2:$Q$2,0),FALSE))</f>
        <v/>
      </c>
      <c r="K138" s="36" t="str">
        <f>IF(ISERROR(VLOOKUP($F138,PinMuxPub!$C$2:$Q$180,MATCH(K$4,PinMuxPub!$C$2:$Q$2,0),FALSE)),"",VLOOKUP($F138,PinMuxPub!$C$2:$Q$180,MATCH(K$4,PinMuxPub!$C$2:$Q$2,0),FALSE))</f>
        <v/>
      </c>
      <c r="L138" s="36" t="str">
        <f>IF(ISERROR(VLOOKUP($F138,PinMuxPub!$C$2:$Q$180,MATCH(L$4,PinMuxPub!$C$2:$Q$2,0),FALSE)),"",VLOOKUP($F138,PinMuxPub!$C$2:$Q$180,MATCH(L$4,PinMuxPub!$C$2:$Q$2,0),FALSE))</f>
        <v/>
      </c>
      <c r="M138" s="36" t="str">
        <f>IF(ISERROR(VLOOKUP($F138,PinMuxPub!$C$2:$Q$180,MATCH(M$4,PinMuxPub!$C$2:$Q$2,0),FALSE)),"",VLOOKUP($F138,PinMuxPub!$C$2:$Q$180,MATCH(M$4,PinMuxPub!$C$2:$Q$2,0),FALSE))</f>
        <v/>
      </c>
      <c r="N138" s="36" t="str">
        <f>IF(ISERROR(VLOOKUP($F138,PinMuxPub!$C$2:$Q$180,MATCH(N$4,PinMuxPub!$C$2:$Q$2,0),FALSE)),"",VLOOKUP($F138,PinMuxPub!$C$2:$Q$180,MATCH(N$4,PinMuxPub!$C$2:$Q$2,0),FALSE))</f>
        <v/>
      </c>
      <c r="O138" s="36" t="str">
        <f>IF(ISERROR(VLOOKUP($F138,PinMuxPub!$C$2:$Q$180,MATCH(O$4,PinMuxPub!$C$2:$Q$2,0),FALSE)),"",VLOOKUP($F138,PinMuxPub!$C$2:$Q$180,MATCH(O$4,PinMuxPub!$C$2:$Q$2,0),FALSE))</f>
        <v/>
      </c>
      <c r="P138" s="36" t="str">
        <f>IF(ISERROR(VLOOKUP($F138,PinMuxPub!$C$2:$Q$180,MATCH(P$4,PinMuxPub!$C$2:$Q$2,0),FALSE)),"",VLOOKUP($F138,PinMuxPub!$C$2:$Q$180,MATCH(P$4,PinMuxPub!$C$2:$Q$2,0),FALSE))</f>
        <v/>
      </c>
      <c r="Q138" s="36" t="str">
        <f>IF(ISERROR(VLOOKUP($F138,PinMuxPub!$C$2:$Q$180,MATCH(Q$4,PinMuxPub!$C$2:$Q$2,0),FALSE)),"",VLOOKUP($F138,PinMuxPub!$C$2:$Q$180,MATCH(Q$4,PinMuxPub!$C$2:$Q$2,0),FALSE))</f>
        <v/>
      </c>
      <c r="R138" s="36" t="str">
        <f>IF(ISERROR(VLOOKUP($F138,PinMuxPub!$C$2:$Q$180,MATCH(R$4,PinMuxPub!$C$2:$Q$2,0),FALSE)),"",VLOOKUP($F138,PinMuxPub!$C$2:$Q$180,MATCH(R$4,PinMuxPub!$C$2:$Q$2,0),FALSE))</f>
        <v/>
      </c>
      <c r="S138" s="36" t="str">
        <f>IF(ISERROR(VLOOKUP($F138,PinMuxPub!$C$2:$Q$180,MATCH(S$4,PinMuxPub!$C$2:$Q$2,0),FALSE)),"",VLOOKUP($F138,PinMuxPub!$C$2:$Q$180,MATCH(S$4,PinMuxPub!$C$2:$Q$2,0),FALSE))</f>
        <v/>
      </c>
      <c r="T138" s="36" t="str">
        <f>IF(ISERROR(VLOOKUP($F138,PinMuxPub!$C$2:$Q$180,MATCH(T$4,PinMuxPub!$C$2:$Q$2,0),FALSE)),"",VLOOKUP($F138,PinMuxPub!$C$2:$Q$180,MATCH(T$4,PinMuxPub!$C$2:$Q$2,0),FALSE))</f>
        <v/>
      </c>
      <c r="U138" s="154" t="str">
        <f>IF(ISERROR(VLOOKUP(F138,PinMuxPub!$C$3:$C$180,1,FALSE)),"No","Yes")</f>
        <v>No</v>
      </c>
      <c r="V138" s="155" t="str">
        <f t="shared" si="22"/>
        <v>No</v>
      </c>
    </row>
    <row r="139" spans="1:22">
      <c r="A139" s="92">
        <v>134</v>
      </c>
      <c r="B139" s="1">
        <f t="shared" ref="B139:B202" si="23">MOD(A139,$F$2)</f>
        <v>15</v>
      </c>
      <c r="C139" s="1">
        <f t="shared" ref="C139:C202" si="24">FLOOR(A139/$G$2,1)</f>
        <v>7</v>
      </c>
      <c r="D139" s="1" t="str">
        <f t="shared" si="18"/>
        <v>T</v>
      </c>
      <c r="E139" s="1">
        <f t="shared" si="19"/>
        <v>8</v>
      </c>
      <c r="F139" s="126" t="str">
        <f>VLOOKUP(D139,BallMap!$A$1:$X$39,MATCH(E139,BallMap!$A$1:$R$1,0),FALSE)</f>
        <v>WAKEUP</v>
      </c>
      <c r="G139" s="127">
        <f t="shared" si="20"/>
        <v>135</v>
      </c>
      <c r="H139" s="2" t="str">
        <f t="shared" si="21"/>
        <v>T8</v>
      </c>
      <c r="I139" s="36" t="str">
        <f>IF(ISERROR(VLOOKUP($F139,PinMuxPub!$C$2:$Q$180,MATCH(I$4,PinMuxPub!$C$2:$Q$2,0),FALSE)),"",VLOOKUP($F139,PinMuxPub!$C$2:$Q$180,MATCH(I$4,PinMuxPub!$C$2:$Q$2,0),FALSE))</f>
        <v/>
      </c>
      <c r="J139" s="36" t="str">
        <f>IF(ISERROR(VLOOKUP($F139,PinMuxPub!$C$2:$Q$180,MATCH(J$4,PinMuxPub!$C$2:$Q$2,0),FALSE)),"",VLOOKUP($F139,PinMuxPub!$C$2:$Q$180,MATCH(J$4,PinMuxPub!$C$2:$Q$2,0),FALSE))</f>
        <v/>
      </c>
      <c r="K139" s="36" t="str">
        <f>IF(ISERROR(VLOOKUP($F139,PinMuxPub!$C$2:$Q$180,MATCH(K$4,PinMuxPub!$C$2:$Q$2,0),FALSE)),"",VLOOKUP($F139,PinMuxPub!$C$2:$Q$180,MATCH(K$4,PinMuxPub!$C$2:$Q$2,0),FALSE))</f>
        <v/>
      </c>
      <c r="L139" s="36" t="str">
        <f>IF(ISERROR(VLOOKUP($F139,PinMuxPub!$C$2:$Q$180,MATCH(L$4,PinMuxPub!$C$2:$Q$2,0),FALSE)),"",VLOOKUP($F139,PinMuxPub!$C$2:$Q$180,MATCH(L$4,PinMuxPub!$C$2:$Q$2,0),FALSE))</f>
        <v/>
      </c>
      <c r="M139" s="36" t="str">
        <f>IF(ISERROR(VLOOKUP($F139,PinMuxPub!$C$2:$Q$180,MATCH(M$4,PinMuxPub!$C$2:$Q$2,0),FALSE)),"",VLOOKUP($F139,PinMuxPub!$C$2:$Q$180,MATCH(M$4,PinMuxPub!$C$2:$Q$2,0),FALSE))</f>
        <v/>
      </c>
      <c r="N139" s="36" t="str">
        <f>IF(ISERROR(VLOOKUP($F139,PinMuxPub!$C$2:$Q$180,MATCH(N$4,PinMuxPub!$C$2:$Q$2,0),FALSE)),"",VLOOKUP($F139,PinMuxPub!$C$2:$Q$180,MATCH(N$4,PinMuxPub!$C$2:$Q$2,0),FALSE))</f>
        <v/>
      </c>
      <c r="O139" s="36" t="str">
        <f>IF(ISERROR(VLOOKUP($F139,PinMuxPub!$C$2:$Q$180,MATCH(O$4,PinMuxPub!$C$2:$Q$2,0),FALSE)),"",VLOOKUP($F139,PinMuxPub!$C$2:$Q$180,MATCH(O$4,PinMuxPub!$C$2:$Q$2,0),FALSE))</f>
        <v/>
      </c>
      <c r="P139" s="36" t="str">
        <f>IF(ISERROR(VLOOKUP($F139,PinMuxPub!$C$2:$Q$180,MATCH(P$4,PinMuxPub!$C$2:$Q$2,0),FALSE)),"",VLOOKUP($F139,PinMuxPub!$C$2:$Q$180,MATCH(P$4,PinMuxPub!$C$2:$Q$2,0),FALSE))</f>
        <v/>
      </c>
      <c r="Q139" s="36" t="str">
        <f>IF(ISERROR(VLOOKUP($F139,PinMuxPub!$C$2:$Q$180,MATCH(Q$4,PinMuxPub!$C$2:$Q$2,0),FALSE)),"",VLOOKUP($F139,PinMuxPub!$C$2:$Q$180,MATCH(Q$4,PinMuxPub!$C$2:$Q$2,0),FALSE))</f>
        <v/>
      </c>
      <c r="R139" s="36" t="str">
        <f>IF(ISERROR(VLOOKUP($F139,PinMuxPub!$C$2:$Q$180,MATCH(R$4,PinMuxPub!$C$2:$Q$2,0),FALSE)),"",VLOOKUP($F139,PinMuxPub!$C$2:$Q$180,MATCH(R$4,PinMuxPub!$C$2:$Q$2,0),FALSE))</f>
        <v/>
      </c>
      <c r="S139" s="36" t="str">
        <f>IF(ISERROR(VLOOKUP($F139,PinMuxPub!$C$2:$Q$180,MATCH(S$4,PinMuxPub!$C$2:$Q$2,0),FALSE)),"",VLOOKUP($F139,PinMuxPub!$C$2:$Q$180,MATCH(S$4,PinMuxPub!$C$2:$Q$2,0),FALSE))</f>
        <v/>
      </c>
      <c r="T139" s="36" t="str">
        <f>IF(ISERROR(VLOOKUP($F139,PinMuxPub!$C$2:$Q$180,MATCH(T$4,PinMuxPub!$C$2:$Q$2,0),FALSE)),"",VLOOKUP($F139,PinMuxPub!$C$2:$Q$180,MATCH(T$4,PinMuxPub!$C$2:$Q$2,0),FALSE))</f>
        <v/>
      </c>
      <c r="U139" s="154" t="str">
        <f>IF(ISERROR(VLOOKUP(F139,PinMuxPub!$C$3:$C$180,1,FALSE)),"No","Yes")</f>
        <v>No</v>
      </c>
      <c r="V139" s="155" t="str">
        <f t="shared" si="22"/>
        <v>No</v>
      </c>
    </row>
    <row r="140" spans="1:22">
      <c r="A140" s="92">
        <v>135</v>
      </c>
      <c r="B140" s="1">
        <f t="shared" si="23"/>
        <v>16</v>
      </c>
      <c r="C140" s="1">
        <f t="shared" si="24"/>
        <v>7</v>
      </c>
      <c r="D140" s="1" t="str">
        <f t="shared" ref="D140:D203" si="25">IF(MOD(A140,$F$2)=0,"A",IF(MOD(A140,$F$2)=1,"B",IF(MOD(A140,$F$2)=2,"C",IF(MOD(A140,$F$2)=3,"D",IF(MOD(A140,$F$2)=4,"E",IF(MOD(A140,$F$2)=5,"F",IF(MOD(A140,$F$2)=6,"G",IF(MOD(A140,$F$2)=7,"H",IF(MOD(A140,$F$2)=8,"J",IF(MOD(A140,$F$2)=9,"K",IF(MOD(A140,$F$2)=10,"L",IF(MOD(A140,$F$2)=11,"M",IF(MOD(A140,$F$2)=12,"N",IF(MOD(A140,$F$2)=13,"P",IF(MOD(A140,$F$2)=14,"R",IF(MOD(A140,$F$2)=15,"T",IF(MOD(A140,$F$2)=16,"U",IF(MOD(A140,$F$2)=17,"W",))))))))))))))))))</f>
        <v>U</v>
      </c>
      <c r="E140" s="1">
        <f t="shared" ref="E140:E203" si="26">C140+1</f>
        <v>8</v>
      </c>
      <c r="F140" s="126" t="str">
        <f>VLOOKUP(D140,BallMap!$A$1:$X$39,MATCH(E140,BallMap!$A$1:$R$1,0),FALSE)</f>
        <v>GPIO_LPSR_08</v>
      </c>
      <c r="G140" s="127">
        <f t="shared" si="20"/>
        <v>136</v>
      </c>
      <c r="H140" s="2" t="str">
        <f t="shared" si="21"/>
        <v>U8</v>
      </c>
      <c r="I140" s="36" t="str">
        <f>IF(ISERROR(VLOOKUP($F140,PinMuxPub!$C$2:$Q$180,MATCH(I$4,PinMuxPub!$C$2:$Q$2,0),FALSE)),"",VLOOKUP($F140,PinMuxPub!$C$2:$Q$180,MATCH(I$4,PinMuxPub!$C$2:$Q$2,0),FALSE))</f>
        <v/>
      </c>
      <c r="J140" s="36" t="str">
        <f>IF(ISERROR(VLOOKUP($F140,PinMuxPub!$C$2:$Q$180,MATCH(J$4,PinMuxPub!$C$2:$Q$2,0),FALSE)),"",VLOOKUP($F140,PinMuxPub!$C$2:$Q$180,MATCH(J$4,PinMuxPub!$C$2:$Q$2,0),FALSE))</f>
        <v/>
      </c>
      <c r="K140" s="36" t="str">
        <f>IF(ISERROR(VLOOKUP($F140,PinMuxPub!$C$2:$Q$180,MATCH(K$4,PinMuxPub!$C$2:$Q$2,0),FALSE)),"",VLOOKUP($F140,PinMuxPub!$C$2:$Q$180,MATCH(K$4,PinMuxPub!$C$2:$Q$2,0),FALSE))</f>
        <v/>
      </c>
      <c r="L140" s="36" t="str">
        <f>IF(ISERROR(VLOOKUP($F140,PinMuxPub!$C$2:$Q$180,MATCH(L$4,PinMuxPub!$C$2:$Q$2,0),FALSE)),"",VLOOKUP($F140,PinMuxPub!$C$2:$Q$180,MATCH(L$4,PinMuxPub!$C$2:$Q$2,0),FALSE))</f>
        <v/>
      </c>
      <c r="M140" s="36" t="str">
        <f>IF(ISERROR(VLOOKUP($F140,PinMuxPub!$C$2:$Q$180,MATCH(M$4,PinMuxPub!$C$2:$Q$2,0),FALSE)),"",VLOOKUP($F140,PinMuxPub!$C$2:$Q$180,MATCH(M$4,PinMuxPub!$C$2:$Q$2,0),FALSE))</f>
        <v/>
      </c>
      <c r="N140" s="36" t="str">
        <f>IF(ISERROR(VLOOKUP($F140,PinMuxPub!$C$2:$Q$180,MATCH(N$4,PinMuxPub!$C$2:$Q$2,0),FALSE)),"",VLOOKUP($F140,PinMuxPub!$C$2:$Q$180,MATCH(N$4,PinMuxPub!$C$2:$Q$2,0),FALSE))</f>
        <v/>
      </c>
      <c r="O140" s="36" t="str">
        <f>IF(ISERROR(VLOOKUP($F140,PinMuxPub!$C$2:$Q$180,MATCH(O$4,PinMuxPub!$C$2:$Q$2,0),FALSE)),"",VLOOKUP($F140,PinMuxPub!$C$2:$Q$180,MATCH(O$4,PinMuxPub!$C$2:$Q$2,0),FALSE))</f>
        <v/>
      </c>
      <c r="P140" s="36" t="str">
        <f>IF(ISERROR(VLOOKUP($F140,PinMuxPub!$C$2:$Q$180,MATCH(P$4,PinMuxPub!$C$2:$Q$2,0),FALSE)),"",VLOOKUP($F140,PinMuxPub!$C$2:$Q$180,MATCH(P$4,PinMuxPub!$C$2:$Q$2,0),FALSE))</f>
        <v/>
      </c>
      <c r="Q140" s="36" t="str">
        <f>IF(ISERROR(VLOOKUP($F140,PinMuxPub!$C$2:$Q$180,MATCH(Q$4,PinMuxPub!$C$2:$Q$2,0),FALSE)),"",VLOOKUP($F140,PinMuxPub!$C$2:$Q$180,MATCH(Q$4,PinMuxPub!$C$2:$Q$2,0),FALSE))</f>
        <v/>
      </c>
      <c r="R140" s="36" t="str">
        <f>IF(ISERROR(VLOOKUP($F140,PinMuxPub!$C$2:$Q$180,MATCH(R$4,PinMuxPub!$C$2:$Q$2,0),FALSE)),"",VLOOKUP($F140,PinMuxPub!$C$2:$Q$180,MATCH(R$4,PinMuxPub!$C$2:$Q$2,0),FALSE))</f>
        <v/>
      </c>
      <c r="S140" s="36" t="str">
        <f>IF(ISERROR(VLOOKUP($F140,PinMuxPub!$C$2:$Q$180,MATCH(S$4,PinMuxPub!$C$2:$Q$2,0),FALSE)),"",VLOOKUP($F140,PinMuxPub!$C$2:$Q$180,MATCH(S$4,PinMuxPub!$C$2:$Q$2,0),FALSE))</f>
        <v/>
      </c>
      <c r="T140" s="36" t="str">
        <f>IF(ISERROR(VLOOKUP($F140,PinMuxPub!$C$2:$Q$180,MATCH(T$4,PinMuxPub!$C$2:$Q$2,0),FALSE)),"",VLOOKUP($F140,PinMuxPub!$C$2:$Q$180,MATCH(T$4,PinMuxPub!$C$2:$Q$2,0),FALSE))</f>
        <v/>
      </c>
      <c r="U140" s="154" t="str">
        <f>IF(ISERROR(VLOOKUP(F140,PinMuxPub!$C$3:$C$180,1,FALSE)),"No","Yes")</f>
        <v>No</v>
      </c>
      <c r="V140" s="155" t="str">
        <f t="shared" si="22"/>
        <v>No</v>
      </c>
    </row>
    <row r="141" spans="1:22">
      <c r="A141" s="92">
        <v>136</v>
      </c>
      <c r="B141" s="1">
        <f t="shared" si="23"/>
        <v>0</v>
      </c>
      <c r="C141" s="1">
        <f t="shared" si="24"/>
        <v>8</v>
      </c>
      <c r="D141" s="1" t="str">
        <f t="shared" si="25"/>
        <v>A</v>
      </c>
      <c r="E141" s="1">
        <f t="shared" si="26"/>
        <v>9</v>
      </c>
      <c r="F141" s="126" t="str">
        <f>VLOOKUP(D141,BallMap!$A$1:$X$39,MATCH(E141,BallMap!$A$1:$R$1,0),FALSE)</f>
        <v>MIPI_DSI_CKN</v>
      </c>
      <c r="G141" s="127">
        <f t="shared" ref="G141:G204" si="27">A141+1</f>
        <v>137</v>
      </c>
      <c r="H141" s="2" t="str">
        <f t="shared" ref="H141:H204" si="28">D141&amp;E141</f>
        <v>A9</v>
      </c>
      <c r="I141" s="36" t="str">
        <f>IF(ISERROR(VLOOKUP($F141,PinMuxPub!$C$2:$Q$180,MATCH(I$4,PinMuxPub!$C$2:$Q$2,0),FALSE)),"",VLOOKUP($F141,PinMuxPub!$C$2:$Q$180,MATCH(I$4,PinMuxPub!$C$2:$Q$2,0),FALSE))</f>
        <v/>
      </c>
      <c r="J141" s="36" t="str">
        <f>IF(ISERROR(VLOOKUP($F141,PinMuxPub!$C$2:$Q$180,MATCH(J$4,PinMuxPub!$C$2:$Q$2,0),FALSE)),"",VLOOKUP($F141,PinMuxPub!$C$2:$Q$180,MATCH(J$4,PinMuxPub!$C$2:$Q$2,0),FALSE))</f>
        <v/>
      </c>
      <c r="K141" s="36" t="str">
        <f>IF(ISERROR(VLOOKUP($F141,PinMuxPub!$C$2:$Q$180,MATCH(K$4,PinMuxPub!$C$2:$Q$2,0),FALSE)),"",VLOOKUP($F141,PinMuxPub!$C$2:$Q$180,MATCH(K$4,PinMuxPub!$C$2:$Q$2,0),FALSE))</f>
        <v/>
      </c>
      <c r="L141" s="36" t="str">
        <f>IF(ISERROR(VLOOKUP($F141,PinMuxPub!$C$2:$Q$180,MATCH(L$4,PinMuxPub!$C$2:$Q$2,0),FALSE)),"",VLOOKUP($F141,PinMuxPub!$C$2:$Q$180,MATCH(L$4,PinMuxPub!$C$2:$Q$2,0),FALSE))</f>
        <v/>
      </c>
      <c r="M141" s="36" t="str">
        <f>IF(ISERROR(VLOOKUP($F141,PinMuxPub!$C$2:$Q$180,MATCH(M$4,PinMuxPub!$C$2:$Q$2,0),FALSE)),"",VLOOKUP($F141,PinMuxPub!$C$2:$Q$180,MATCH(M$4,PinMuxPub!$C$2:$Q$2,0),FALSE))</f>
        <v/>
      </c>
      <c r="N141" s="36" t="str">
        <f>IF(ISERROR(VLOOKUP($F141,PinMuxPub!$C$2:$Q$180,MATCH(N$4,PinMuxPub!$C$2:$Q$2,0),FALSE)),"",VLOOKUP($F141,PinMuxPub!$C$2:$Q$180,MATCH(N$4,PinMuxPub!$C$2:$Q$2,0),FALSE))</f>
        <v/>
      </c>
      <c r="O141" s="36" t="str">
        <f>IF(ISERROR(VLOOKUP($F141,PinMuxPub!$C$2:$Q$180,MATCH(O$4,PinMuxPub!$C$2:$Q$2,0),FALSE)),"",VLOOKUP($F141,PinMuxPub!$C$2:$Q$180,MATCH(O$4,PinMuxPub!$C$2:$Q$2,0),FALSE))</f>
        <v/>
      </c>
      <c r="P141" s="36" t="str">
        <f>IF(ISERROR(VLOOKUP($F141,PinMuxPub!$C$2:$Q$180,MATCH(P$4,PinMuxPub!$C$2:$Q$2,0),FALSE)),"",VLOOKUP($F141,PinMuxPub!$C$2:$Q$180,MATCH(P$4,PinMuxPub!$C$2:$Q$2,0),FALSE))</f>
        <v/>
      </c>
      <c r="Q141" s="36" t="str">
        <f>IF(ISERROR(VLOOKUP($F141,PinMuxPub!$C$2:$Q$180,MATCH(Q$4,PinMuxPub!$C$2:$Q$2,0),FALSE)),"",VLOOKUP($F141,PinMuxPub!$C$2:$Q$180,MATCH(Q$4,PinMuxPub!$C$2:$Q$2,0),FALSE))</f>
        <v/>
      </c>
      <c r="R141" s="36" t="str">
        <f>IF(ISERROR(VLOOKUP($F141,PinMuxPub!$C$2:$Q$180,MATCH(R$4,PinMuxPub!$C$2:$Q$2,0),FALSE)),"",VLOOKUP($F141,PinMuxPub!$C$2:$Q$180,MATCH(R$4,PinMuxPub!$C$2:$Q$2,0),FALSE))</f>
        <v/>
      </c>
      <c r="S141" s="36" t="str">
        <f>IF(ISERROR(VLOOKUP($F141,PinMuxPub!$C$2:$Q$180,MATCH(S$4,PinMuxPub!$C$2:$Q$2,0),FALSE)),"",VLOOKUP($F141,PinMuxPub!$C$2:$Q$180,MATCH(S$4,PinMuxPub!$C$2:$Q$2,0),FALSE))</f>
        <v/>
      </c>
      <c r="T141" s="36" t="str">
        <f>IF(ISERROR(VLOOKUP($F141,PinMuxPub!$C$2:$Q$180,MATCH(T$4,PinMuxPub!$C$2:$Q$2,0),FALSE)),"",VLOOKUP($F141,PinMuxPub!$C$2:$Q$180,MATCH(T$4,PinMuxPub!$C$2:$Q$2,0),FALSE))</f>
        <v/>
      </c>
      <c r="U141" s="154" t="str">
        <f>IF(ISERROR(VLOOKUP(F141,PinMuxPub!$C$3:$C$180,1,FALSE)),"No","Yes")</f>
        <v>No</v>
      </c>
      <c r="V141" s="155" t="str">
        <f t="shared" si="22"/>
        <v>No</v>
      </c>
    </row>
    <row r="142" spans="1:22">
      <c r="A142" s="92">
        <v>137</v>
      </c>
      <c r="B142" s="1">
        <f t="shared" si="23"/>
        <v>1</v>
      </c>
      <c r="C142" s="1">
        <f t="shared" si="24"/>
        <v>8</v>
      </c>
      <c r="D142" s="1" t="str">
        <f t="shared" si="25"/>
        <v>B</v>
      </c>
      <c r="E142" s="1">
        <f t="shared" si="26"/>
        <v>9</v>
      </c>
      <c r="F142" s="126" t="str">
        <f>VLOOKUP(D142,BallMap!$A$1:$X$39,MATCH(E142,BallMap!$A$1:$R$1,0),FALSE)</f>
        <v>MIPI_DSI_CKP</v>
      </c>
      <c r="G142" s="127">
        <f t="shared" si="27"/>
        <v>138</v>
      </c>
      <c r="H142" s="2" t="str">
        <f t="shared" si="28"/>
        <v>B9</v>
      </c>
      <c r="I142" s="36" t="str">
        <f>IF(ISERROR(VLOOKUP($F142,PinMuxPub!$C$2:$Q$180,MATCH(I$4,PinMuxPub!$C$2:$Q$2,0),FALSE)),"",VLOOKUP($F142,PinMuxPub!$C$2:$Q$180,MATCH(I$4,PinMuxPub!$C$2:$Q$2,0),FALSE))</f>
        <v/>
      </c>
      <c r="J142" s="36" t="str">
        <f>IF(ISERROR(VLOOKUP($F142,PinMuxPub!$C$2:$Q$180,MATCH(J$4,PinMuxPub!$C$2:$Q$2,0),FALSE)),"",VLOOKUP($F142,PinMuxPub!$C$2:$Q$180,MATCH(J$4,PinMuxPub!$C$2:$Q$2,0),FALSE))</f>
        <v/>
      </c>
      <c r="K142" s="36" t="str">
        <f>IF(ISERROR(VLOOKUP($F142,PinMuxPub!$C$2:$Q$180,MATCH(K$4,PinMuxPub!$C$2:$Q$2,0),FALSE)),"",VLOOKUP($F142,PinMuxPub!$C$2:$Q$180,MATCH(K$4,PinMuxPub!$C$2:$Q$2,0),FALSE))</f>
        <v/>
      </c>
      <c r="L142" s="36" t="str">
        <f>IF(ISERROR(VLOOKUP($F142,PinMuxPub!$C$2:$Q$180,MATCH(L$4,PinMuxPub!$C$2:$Q$2,0),FALSE)),"",VLOOKUP($F142,PinMuxPub!$C$2:$Q$180,MATCH(L$4,PinMuxPub!$C$2:$Q$2,0),FALSE))</f>
        <v/>
      </c>
      <c r="M142" s="36" t="str">
        <f>IF(ISERROR(VLOOKUP($F142,PinMuxPub!$C$2:$Q$180,MATCH(M$4,PinMuxPub!$C$2:$Q$2,0),FALSE)),"",VLOOKUP($F142,PinMuxPub!$C$2:$Q$180,MATCH(M$4,PinMuxPub!$C$2:$Q$2,0),FALSE))</f>
        <v/>
      </c>
      <c r="N142" s="36" t="str">
        <f>IF(ISERROR(VLOOKUP($F142,PinMuxPub!$C$2:$Q$180,MATCH(N$4,PinMuxPub!$C$2:$Q$2,0),FALSE)),"",VLOOKUP($F142,PinMuxPub!$C$2:$Q$180,MATCH(N$4,PinMuxPub!$C$2:$Q$2,0),FALSE))</f>
        <v/>
      </c>
      <c r="O142" s="36" t="str">
        <f>IF(ISERROR(VLOOKUP($F142,PinMuxPub!$C$2:$Q$180,MATCH(O$4,PinMuxPub!$C$2:$Q$2,0),FALSE)),"",VLOOKUP($F142,PinMuxPub!$C$2:$Q$180,MATCH(O$4,PinMuxPub!$C$2:$Q$2,0),FALSE))</f>
        <v/>
      </c>
      <c r="P142" s="36" t="str">
        <f>IF(ISERROR(VLOOKUP($F142,PinMuxPub!$C$2:$Q$180,MATCH(P$4,PinMuxPub!$C$2:$Q$2,0),FALSE)),"",VLOOKUP($F142,PinMuxPub!$C$2:$Q$180,MATCH(P$4,PinMuxPub!$C$2:$Q$2,0),FALSE))</f>
        <v/>
      </c>
      <c r="Q142" s="36" t="str">
        <f>IF(ISERROR(VLOOKUP($F142,PinMuxPub!$C$2:$Q$180,MATCH(Q$4,PinMuxPub!$C$2:$Q$2,0),FALSE)),"",VLOOKUP($F142,PinMuxPub!$C$2:$Q$180,MATCH(Q$4,PinMuxPub!$C$2:$Q$2,0),FALSE))</f>
        <v/>
      </c>
      <c r="R142" s="36" t="str">
        <f>IF(ISERROR(VLOOKUP($F142,PinMuxPub!$C$2:$Q$180,MATCH(R$4,PinMuxPub!$C$2:$Q$2,0),FALSE)),"",VLOOKUP($F142,PinMuxPub!$C$2:$Q$180,MATCH(R$4,PinMuxPub!$C$2:$Q$2,0),FALSE))</f>
        <v/>
      </c>
      <c r="S142" s="36" t="str">
        <f>IF(ISERROR(VLOOKUP($F142,PinMuxPub!$C$2:$Q$180,MATCH(S$4,PinMuxPub!$C$2:$Q$2,0),FALSE)),"",VLOOKUP($F142,PinMuxPub!$C$2:$Q$180,MATCH(S$4,PinMuxPub!$C$2:$Q$2,0),FALSE))</f>
        <v/>
      </c>
      <c r="T142" s="36" t="str">
        <f>IF(ISERROR(VLOOKUP($F142,PinMuxPub!$C$2:$Q$180,MATCH(T$4,PinMuxPub!$C$2:$Q$2,0),FALSE)),"",VLOOKUP($F142,PinMuxPub!$C$2:$Q$180,MATCH(T$4,PinMuxPub!$C$2:$Q$2,0),FALSE))</f>
        <v/>
      </c>
      <c r="U142" s="154" t="str">
        <f>IF(ISERROR(VLOOKUP(F142,PinMuxPub!$C$3:$C$180,1,FALSE)),"No","Yes")</f>
        <v>No</v>
      </c>
      <c r="V142" s="155" t="str">
        <f t="shared" si="22"/>
        <v>No</v>
      </c>
    </row>
    <row r="143" spans="1:22">
      <c r="A143" s="92">
        <v>138</v>
      </c>
      <c r="B143" s="1">
        <f t="shared" si="23"/>
        <v>2</v>
      </c>
      <c r="C143" s="1">
        <f t="shared" si="24"/>
        <v>8</v>
      </c>
      <c r="D143" s="1" t="str">
        <f t="shared" si="25"/>
        <v>C</v>
      </c>
      <c r="E143" s="1">
        <f t="shared" si="26"/>
        <v>9</v>
      </c>
      <c r="F143" s="126" t="str">
        <f>VLOOKUP(D143,BallMap!$A$1:$X$39,MATCH(E143,BallMap!$A$1:$R$1,0),FALSE)</f>
        <v>GPIO_DISP_B2_05</v>
      </c>
      <c r="G143" s="127">
        <f t="shared" si="27"/>
        <v>139</v>
      </c>
      <c r="H143" s="2" t="str">
        <f t="shared" si="28"/>
        <v>C9</v>
      </c>
      <c r="I143" s="36" t="str">
        <f>IF(ISERROR(VLOOKUP($F143,PinMuxPub!$C$2:$Q$180,MATCH(I$4,PinMuxPub!$C$2:$Q$2,0),FALSE)),"",VLOOKUP($F143,PinMuxPub!$C$2:$Q$180,MATCH(I$4,PinMuxPub!$C$2:$Q$2,0),FALSE))</f>
        <v/>
      </c>
      <c r="J143" s="36" t="str">
        <f>IF(ISERROR(VLOOKUP($F143,PinMuxPub!$C$2:$Q$180,MATCH(J$4,PinMuxPub!$C$2:$Q$2,0),FALSE)),"",VLOOKUP($F143,PinMuxPub!$C$2:$Q$180,MATCH(J$4,PinMuxPub!$C$2:$Q$2,0),FALSE))</f>
        <v/>
      </c>
      <c r="K143" s="36" t="str">
        <f>IF(ISERROR(VLOOKUP($F143,PinMuxPub!$C$2:$Q$180,MATCH(K$4,PinMuxPub!$C$2:$Q$2,0),FALSE)),"",VLOOKUP($F143,PinMuxPub!$C$2:$Q$180,MATCH(K$4,PinMuxPub!$C$2:$Q$2,0),FALSE))</f>
        <v/>
      </c>
      <c r="L143" s="36" t="str">
        <f>IF(ISERROR(VLOOKUP($F143,PinMuxPub!$C$2:$Q$180,MATCH(L$4,PinMuxPub!$C$2:$Q$2,0),FALSE)),"",VLOOKUP($F143,PinMuxPub!$C$2:$Q$180,MATCH(L$4,PinMuxPub!$C$2:$Q$2,0),FALSE))</f>
        <v/>
      </c>
      <c r="M143" s="36" t="str">
        <f>IF(ISERROR(VLOOKUP($F143,PinMuxPub!$C$2:$Q$180,MATCH(M$4,PinMuxPub!$C$2:$Q$2,0),FALSE)),"",VLOOKUP($F143,PinMuxPub!$C$2:$Q$180,MATCH(M$4,PinMuxPub!$C$2:$Q$2,0),FALSE))</f>
        <v/>
      </c>
      <c r="N143" s="36" t="str">
        <f>IF(ISERROR(VLOOKUP($F143,PinMuxPub!$C$2:$Q$180,MATCH(N$4,PinMuxPub!$C$2:$Q$2,0),FALSE)),"",VLOOKUP($F143,PinMuxPub!$C$2:$Q$180,MATCH(N$4,PinMuxPub!$C$2:$Q$2,0),FALSE))</f>
        <v/>
      </c>
      <c r="O143" s="36" t="str">
        <f>IF(ISERROR(VLOOKUP($F143,PinMuxPub!$C$2:$Q$180,MATCH(O$4,PinMuxPub!$C$2:$Q$2,0),FALSE)),"",VLOOKUP($F143,PinMuxPub!$C$2:$Q$180,MATCH(O$4,PinMuxPub!$C$2:$Q$2,0),FALSE))</f>
        <v/>
      </c>
      <c r="P143" s="36" t="str">
        <f>IF(ISERROR(VLOOKUP($F143,PinMuxPub!$C$2:$Q$180,MATCH(P$4,PinMuxPub!$C$2:$Q$2,0),FALSE)),"",VLOOKUP($F143,PinMuxPub!$C$2:$Q$180,MATCH(P$4,PinMuxPub!$C$2:$Q$2,0),FALSE))</f>
        <v/>
      </c>
      <c r="Q143" s="36" t="str">
        <f>IF(ISERROR(VLOOKUP($F143,PinMuxPub!$C$2:$Q$180,MATCH(Q$4,PinMuxPub!$C$2:$Q$2,0),FALSE)),"",VLOOKUP($F143,PinMuxPub!$C$2:$Q$180,MATCH(Q$4,PinMuxPub!$C$2:$Q$2,0),FALSE))</f>
        <v/>
      </c>
      <c r="R143" s="36" t="str">
        <f>IF(ISERROR(VLOOKUP($F143,PinMuxPub!$C$2:$Q$180,MATCH(R$4,PinMuxPub!$C$2:$Q$2,0),FALSE)),"",VLOOKUP($F143,PinMuxPub!$C$2:$Q$180,MATCH(R$4,PinMuxPub!$C$2:$Q$2,0),FALSE))</f>
        <v/>
      </c>
      <c r="S143" s="36" t="str">
        <f>IF(ISERROR(VLOOKUP($F143,PinMuxPub!$C$2:$Q$180,MATCH(S$4,PinMuxPub!$C$2:$Q$2,0),FALSE)),"",VLOOKUP($F143,PinMuxPub!$C$2:$Q$180,MATCH(S$4,PinMuxPub!$C$2:$Q$2,0),FALSE))</f>
        <v/>
      </c>
      <c r="T143" s="36" t="str">
        <f>IF(ISERROR(VLOOKUP($F143,PinMuxPub!$C$2:$Q$180,MATCH(T$4,PinMuxPub!$C$2:$Q$2,0),FALSE)),"",VLOOKUP($F143,PinMuxPub!$C$2:$Q$180,MATCH(T$4,PinMuxPub!$C$2:$Q$2,0),FALSE))</f>
        <v/>
      </c>
      <c r="U143" s="154" t="str">
        <f>IF(ISERROR(VLOOKUP(F143,PinMuxPub!$C$3:$C$180,1,FALSE)),"No","Yes")</f>
        <v>No</v>
      </c>
      <c r="V143" s="155" t="str">
        <f t="shared" si="22"/>
        <v>No</v>
      </c>
    </row>
    <row r="144" spans="1:22">
      <c r="A144" s="92">
        <v>139</v>
      </c>
      <c r="B144" s="1">
        <f t="shared" si="23"/>
        <v>3</v>
      </c>
      <c r="C144" s="1">
        <f t="shared" si="24"/>
        <v>8</v>
      </c>
      <c r="D144" s="1" t="str">
        <f t="shared" si="25"/>
        <v>D</v>
      </c>
      <c r="E144" s="1">
        <f t="shared" si="26"/>
        <v>9</v>
      </c>
      <c r="F144" s="126" t="str">
        <f>VLOOKUP(D144,BallMap!$A$1:$X$39,MATCH(E144,BallMap!$A$1:$R$1,0),FALSE)</f>
        <v>GPIO_DISP_B2_10</v>
      </c>
      <c r="G144" s="127">
        <f t="shared" si="27"/>
        <v>140</v>
      </c>
      <c r="H144" s="2" t="str">
        <f t="shared" si="28"/>
        <v>D9</v>
      </c>
      <c r="I144" s="36" t="str">
        <f>IF(ISERROR(VLOOKUP($F144,PinMuxPub!$C$2:$Q$180,MATCH(I$4,PinMuxPub!$C$2:$Q$2,0),FALSE)),"",VLOOKUP($F144,PinMuxPub!$C$2:$Q$180,MATCH(I$4,PinMuxPub!$C$2:$Q$2,0),FALSE))</f>
        <v/>
      </c>
      <c r="J144" s="36" t="str">
        <f>IF(ISERROR(VLOOKUP($F144,PinMuxPub!$C$2:$Q$180,MATCH(J$4,PinMuxPub!$C$2:$Q$2,0),FALSE)),"",VLOOKUP($F144,PinMuxPub!$C$2:$Q$180,MATCH(J$4,PinMuxPub!$C$2:$Q$2,0),FALSE))</f>
        <v/>
      </c>
      <c r="K144" s="36" t="str">
        <f>IF(ISERROR(VLOOKUP($F144,PinMuxPub!$C$2:$Q$180,MATCH(K$4,PinMuxPub!$C$2:$Q$2,0),FALSE)),"",VLOOKUP($F144,PinMuxPub!$C$2:$Q$180,MATCH(K$4,PinMuxPub!$C$2:$Q$2,0),FALSE))</f>
        <v/>
      </c>
      <c r="L144" s="36" t="str">
        <f>IF(ISERROR(VLOOKUP($F144,PinMuxPub!$C$2:$Q$180,MATCH(L$4,PinMuxPub!$C$2:$Q$2,0),FALSE)),"",VLOOKUP($F144,PinMuxPub!$C$2:$Q$180,MATCH(L$4,PinMuxPub!$C$2:$Q$2,0),FALSE))</f>
        <v/>
      </c>
      <c r="M144" s="36" t="str">
        <f>IF(ISERROR(VLOOKUP($F144,PinMuxPub!$C$2:$Q$180,MATCH(M$4,PinMuxPub!$C$2:$Q$2,0),FALSE)),"",VLOOKUP($F144,PinMuxPub!$C$2:$Q$180,MATCH(M$4,PinMuxPub!$C$2:$Q$2,0),FALSE))</f>
        <v/>
      </c>
      <c r="N144" s="36" t="str">
        <f>IF(ISERROR(VLOOKUP($F144,PinMuxPub!$C$2:$Q$180,MATCH(N$4,PinMuxPub!$C$2:$Q$2,0),FALSE)),"",VLOOKUP($F144,PinMuxPub!$C$2:$Q$180,MATCH(N$4,PinMuxPub!$C$2:$Q$2,0),FALSE))</f>
        <v/>
      </c>
      <c r="O144" s="36" t="str">
        <f>IF(ISERROR(VLOOKUP($F144,PinMuxPub!$C$2:$Q$180,MATCH(O$4,PinMuxPub!$C$2:$Q$2,0),FALSE)),"",VLOOKUP($F144,PinMuxPub!$C$2:$Q$180,MATCH(O$4,PinMuxPub!$C$2:$Q$2,0),FALSE))</f>
        <v/>
      </c>
      <c r="P144" s="36" t="str">
        <f>IF(ISERROR(VLOOKUP($F144,PinMuxPub!$C$2:$Q$180,MATCH(P$4,PinMuxPub!$C$2:$Q$2,0),FALSE)),"",VLOOKUP($F144,PinMuxPub!$C$2:$Q$180,MATCH(P$4,PinMuxPub!$C$2:$Q$2,0),FALSE))</f>
        <v/>
      </c>
      <c r="Q144" s="36" t="str">
        <f>IF(ISERROR(VLOOKUP($F144,PinMuxPub!$C$2:$Q$180,MATCH(Q$4,PinMuxPub!$C$2:$Q$2,0),FALSE)),"",VLOOKUP($F144,PinMuxPub!$C$2:$Q$180,MATCH(Q$4,PinMuxPub!$C$2:$Q$2,0),FALSE))</f>
        <v/>
      </c>
      <c r="R144" s="36" t="str">
        <f>IF(ISERROR(VLOOKUP($F144,PinMuxPub!$C$2:$Q$180,MATCH(R$4,PinMuxPub!$C$2:$Q$2,0),FALSE)),"",VLOOKUP($F144,PinMuxPub!$C$2:$Q$180,MATCH(R$4,PinMuxPub!$C$2:$Q$2,0),FALSE))</f>
        <v/>
      </c>
      <c r="S144" s="36" t="str">
        <f>IF(ISERROR(VLOOKUP($F144,PinMuxPub!$C$2:$Q$180,MATCH(S$4,PinMuxPub!$C$2:$Q$2,0),FALSE)),"",VLOOKUP($F144,PinMuxPub!$C$2:$Q$180,MATCH(S$4,PinMuxPub!$C$2:$Q$2,0),FALSE))</f>
        <v/>
      </c>
      <c r="T144" s="36" t="str">
        <f>IF(ISERROR(VLOOKUP($F144,PinMuxPub!$C$2:$Q$180,MATCH(T$4,PinMuxPub!$C$2:$Q$2,0),FALSE)),"",VLOOKUP($F144,PinMuxPub!$C$2:$Q$180,MATCH(T$4,PinMuxPub!$C$2:$Q$2,0),FALSE))</f>
        <v/>
      </c>
      <c r="U144" s="154" t="str">
        <f>IF(ISERROR(VLOOKUP(F144,PinMuxPub!$C$3:$C$180,1,FALSE)),"No","Yes")</f>
        <v>No</v>
      </c>
      <c r="V144" s="155" t="str">
        <f t="shared" si="22"/>
        <v>No</v>
      </c>
    </row>
    <row r="145" spans="1:22">
      <c r="A145" s="92">
        <v>140</v>
      </c>
      <c r="B145" s="1">
        <f t="shared" si="23"/>
        <v>4</v>
      </c>
      <c r="C145" s="1">
        <f t="shared" si="24"/>
        <v>8</v>
      </c>
      <c r="D145" s="1" t="str">
        <f t="shared" si="25"/>
        <v>E</v>
      </c>
      <c r="E145" s="1">
        <f t="shared" si="26"/>
        <v>9</v>
      </c>
      <c r="F145" s="126" t="str">
        <f>VLOOKUP(D145,BallMap!$A$1:$X$39,MATCH(E145,BallMap!$A$1:$R$1,0),FALSE)</f>
        <v>GPIO_DISP_B2_02</v>
      </c>
      <c r="G145" s="127">
        <f t="shared" si="27"/>
        <v>141</v>
      </c>
      <c r="H145" s="2" t="str">
        <f t="shared" si="28"/>
        <v>E9</v>
      </c>
      <c r="I145" s="36" t="str">
        <f>IF(ISERROR(VLOOKUP($F145,PinMuxPub!$C$2:$Q$180,MATCH(I$4,PinMuxPub!$C$2:$Q$2,0),FALSE)),"",VLOOKUP($F145,PinMuxPub!$C$2:$Q$180,MATCH(I$4,PinMuxPub!$C$2:$Q$2,0),FALSE))</f>
        <v/>
      </c>
      <c r="J145" s="36" t="str">
        <f>IF(ISERROR(VLOOKUP($F145,PinMuxPub!$C$2:$Q$180,MATCH(J$4,PinMuxPub!$C$2:$Q$2,0),FALSE)),"",VLOOKUP($F145,PinMuxPub!$C$2:$Q$180,MATCH(J$4,PinMuxPub!$C$2:$Q$2,0),FALSE))</f>
        <v/>
      </c>
      <c r="K145" s="36" t="str">
        <f>IF(ISERROR(VLOOKUP($F145,PinMuxPub!$C$2:$Q$180,MATCH(K$4,PinMuxPub!$C$2:$Q$2,0),FALSE)),"",VLOOKUP($F145,PinMuxPub!$C$2:$Q$180,MATCH(K$4,PinMuxPub!$C$2:$Q$2,0),FALSE))</f>
        <v/>
      </c>
      <c r="L145" s="36" t="str">
        <f>IF(ISERROR(VLOOKUP($F145,PinMuxPub!$C$2:$Q$180,MATCH(L$4,PinMuxPub!$C$2:$Q$2,0),FALSE)),"",VLOOKUP($F145,PinMuxPub!$C$2:$Q$180,MATCH(L$4,PinMuxPub!$C$2:$Q$2,0),FALSE))</f>
        <v/>
      </c>
      <c r="M145" s="36" t="str">
        <f>IF(ISERROR(VLOOKUP($F145,PinMuxPub!$C$2:$Q$180,MATCH(M$4,PinMuxPub!$C$2:$Q$2,0),FALSE)),"",VLOOKUP($F145,PinMuxPub!$C$2:$Q$180,MATCH(M$4,PinMuxPub!$C$2:$Q$2,0),FALSE))</f>
        <v/>
      </c>
      <c r="N145" s="36" t="str">
        <f>IF(ISERROR(VLOOKUP($F145,PinMuxPub!$C$2:$Q$180,MATCH(N$4,PinMuxPub!$C$2:$Q$2,0),FALSE)),"",VLOOKUP($F145,PinMuxPub!$C$2:$Q$180,MATCH(N$4,PinMuxPub!$C$2:$Q$2,0),FALSE))</f>
        <v/>
      </c>
      <c r="O145" s="36" t="str">
        <f>IF(ISERROR(VLOOKUP($F145,PinMuxPub!$C$2:$Q$180,MATCH(O$4,PinMuxPub!$C$2:$Q$2,0),FALSE)),"",VLOOKUP($F145,PinMuxPub!$C$2:$Q$180,MATCH(O$4,PinMuxPub!$C$2:$Q$2,0),FALSE))</f>
        <v/>
      </c>
      <c r="P145" s="36" t="str">
        <f>IF(ISERROR(VLOOKUP($F145,PinMuxPub!$C$2:$Q$180,MATCH(P$4,PinMuxPub!$C$2:$Q$2,0),FALSE)),"",VLOOKUP($F145,PinMuxPub!$C$2:$Q$180,MATCH(P$4,PinMuxPub!$C$2:$Q$2,0),FALSE))</f>
        <v/>
      </c>
      <c r="Q145" s="36" t="str">
        <f>IF(ISERROR(VLOOKUP($F145,PinMuxPub!$C$2:$Q$180,MATCH(Q$4,PinMuxPub!$C$2:$Q$2,0),FALSE)),"",VLOOKUP($F145,PinMuxPub!$C$2:$Q$180,MATCH(Q$4,PinMuxPub!$C$2:$Q$2,0),FALSE))</f>
        <v/>
      </c>
      <c r="R145" s="36" t="str">
        <f>IF(ISERROR(VLOOKUP($F145,PinMuxPub!$C$2:$Q$180,MATCH(R$4,PinMuxPub!$C$2:$Q$2,0),FALSE)),"",VLOOKUP($F145,PinMuxPub!$C$2:$Q$180,MATCH(R$4,PinMuxPub!$C$2:$Q$2,0),FALSE))</f>
        <v/>
      </c>
      <c r="S145" s="36" t="str">
        <f>IF(ISERROR(VLOOKUP($F145,PinMuxPub!$C$2:$Q$180,MATCH(S$4,PinMuxPub!$C$2:$Q$2,0),FALSE)),"",VLOOKUP($F145,PinMuxPub!$C$2:$Q$180,MATCH(S$4,PinMuxPub!$C$2:$Q$2,0),FALSE))</f>
        <v/>
      </c>
      <c r="T145" s="36" t="str">
        <f>IF(ISERROR(VLOOKUP($F145,PinMuxPub!$C$2:$Q$180,MATCH(T$4,PinMuxPub!$C$2:$Q$2,0),FALSE)),"",VLOOKUP($F145,PinMuxPub!$C$2:$Q$180,MATCH(T$4,PinMuxPub!$C$2:$Q$2,0),FALSE))</f>
        <v/>
      </c>
      <c r="U145" s="154" t="str">
        <f>IF(ISERROR(VLOOKUP(F145,PinMuxPub!$C$3:$C$180,1,FALSE)),"No","Yes")</f>
        <v>No</v>
      </c>
      <c r="V145" s="155" t="str">
        <f t="shared" si="22"/>
        <v>No</v>
      </c>
    </row>
    <row r="146" spans="1:22">
      <c r="A146" s="92">
        <v>141</v>
      </c>
      <c r="B146" s="1">
        <f t="shared" si="23"/>
        <v>5</v>
      </c>
      <c r="C146" s="1">
        <f t="shared" si="24"/>
        <v>8</v>
      </c>
      <c r="D146" s="1" t="str">
        <f t="shared" si="25"/>
        <v>F</v>
      </c>
      <c r="E146" s="1">
        <f t="shared" si="26"/>
        <v>9</v>
      </c>
      <c r="F146" s="126" t="str">
        <f>VLOOKUP(D146,BallMap!$A$1:$X$39,MATCH(E146,BallMap!$A$1:$R$1,0),FALSE)</f>
        <v>VDD_MIPI_1P8</v>
      </c>
      <c r="G146" s="127">
        <f t="shared" si="27"/>
        <v>142</v>
      </c>
      <c r="H146" s="2" t="str">
        <f t="shared" si="28"/>
        <v>F9</v>
      </c>
      <c r="I146" s="36" t="str">
        <f>IF(ISERROR(VLOOKUP($F146,PinMuxPub!$C$2:$Q$180,MATCH(I$4,PinMuxPub!$C$2:$Q$2,0),FALSE)),"",VLOOKUP($F146,PinMuxPub!$C$2:$Q$180,MATCH(I$4,PinMuxPub!$C$2:$Q$2,0),FALSE))</f>
        <v/>
      </c>
      <c r="J146" s="36" t="str">
        <f>IF(ISERROR(VLOOKUP($F146,PinMuxPub!$C$2:$Q$180,MATCH(J$4,PinMuxPub!$C$2:$Q$2,0),FALSE)),"",VLOOKUP($F146,PinMuxPub!$C$2:$Q$180,MATCH(J$4,PinMuxPub!$C$2:$Q$2,0),FALSE))</f>
        <v/>
      </c>
      <c r="K146" s="36" t="str">
        <f>IF(ISERROR(VLOOKUP($F146,PinMuxPub!$C$2:$Q$180,MATCH(K$4,PinMuxPub!$C$2:$Q$2,0),FALSE)),"",VLOOKUP($F146,PinMuxPub!$C$2:$Q$180,MATCH(K$4,PinMuxPub!$C$2:$Q$2,0),FALSE))</f>
        <v/>
      </c>
      <c r="L146" s="36" t="str">
        <f>IF(ISERROR(VLOOKUP($F146,PinMuxPub!$C$2:$Q$180,MATCH(L$4,PinMuxPub!$C$2:$Q$2,0),FALSE)),"",VLOOKUP($F146,PinMuxPub!$C$2:$Q$180,MATCH(L$4,PinMuxPub!$C$2:$Q$2,0),FALSE))</f>
        <v/>
      </c>
      <c r="M146" s="36" t="str">
        <f>IF(ISERROR(VLOOKUP($F146,PinMuxPub!$C$2:$Q$180,MATCH(M$4,PinMuxPub!$C$2:$Q$2,0),FALSE)),"",VLOOKUP($F146,PinMuxPub!$C$2:$Q$180,MATCH(M$4,PinMuxPub!$C$2:$Q$2,0),FALSE))</f>
        <v/>
      </c>
      <c r="N146" s="36" t="str">
        <f>IF(ISERROR(VLOOKUP($F146,PinMuxPub!$C$2:$Q$180,MATCH(N$4,PinMuxPub!$C$2:$Q$2,0),FALSE)),"",VLOOKUP($F146,PinMuxPub!$C$2:$Q$180,MATCH(N$4,PinMuxPub!$C$2:$Q$2,0),FALSE))</f>
        <v/>
      </c>
      <c r="O146" s="36" t="str">
        <f>IF(ISERROR(VLOOKUP($F146,PinMuxPub!$C$2:$Q$180,MATCH(O$4,PinMuxPub!$C$2:$Q$2,0),FALSE)),"",VLOOKUP($F146,PinMuxPub!$C$2:$Q$180,MATCH(O$4,PinMuxPub!$C$2:$Q$2,0),FALSE))</f>
        <v/>
      </c>
      <c r="P146" s="36" t="str">
        <f>IF(ISERROR(VLOOKUP($F146,PinMuxPub!$C$2:$Q$180,MATCH(P$4,PinMuxPub!$C$2:$Q$2,0),FALSE)),"",VLOOKUP($F146,PinMuxPub!$C$2:$Q$180,MATCH(P$4,PinMuxPub!$C$2:$Q$2,0),FALSE))</f>
        <v/>
      </c>
      <c r="Q146" s="36" t="str">
        <f>IF(ISERROR(VLOOKUP($F146,PinMuxPub!$C$2:$Q$180,MATCH(Q$4,PinMuxPub!$C$2:$Q$2,0),FALSE)),"",VLOOKUP($F146,PinMuxPub!$C$2:$Q$180,MATCH(Q$4,PinMuxPub!$C$2:$Q$2,0),FALSE))</f>
        <v/>
      </c>
      <c r="R146" s="36" t="str">
        <f>IF(ISERROR(VLOOKUP($F146,PinMuxPub!$C$2:$Q$180,MATCH(R$4,PinMuxPub!$C$2:$Q$2,0),FALSE)),"",VLOOKUP($F146,PinMuxPub!$C$2:$Q$180,MATCH(R$4,PinMuxPub!$C$2:$Q$2,0),FALSE))</f>
        <v/>
      </c>
      <c r="S146" s="36" t="str">
        <f>IF(ISERROR(VLOOKUP($F146,PinMuxPub!$C$2:$Q$180,MATCH(S$4,PinMuxPub!$C$2:$Q$2,0),FALSE)),"",VLOOKUP($F146,PinMuxPub!$C$2:$Q$180,MATCH(S$4,PinMuxPub!$C$2:$Q$2,0),FALSE))</f>
        <v/>
      </c>
      <c r="T146" s="36" t="str">
        <f>IF(ISERROR(VLOOKUP($F146,PinMuxPub!$C$2:$Q$180,MATCH(T$4,PinMuxPub!$C$2:$Q$2,0),FALSE)),"",VLOOKUP($F146,PinMuxPub!$C$2:$Q$180,MATCH(T$4,PinMuxPub!$C$2:$Q$2,0),FALSE))</f>
        <v/>
      </c>
      <c r="U146" s="154" t="str">
        <f>IF(ISERROR(VLOOKUP(F146,PinMuxPub!$C$3:$C$180,1,FALSE)),"No","Yes")</f>
        <v>No</v>
      </c>
      <c r="V146" s="155" t="str">
        <f t="shared" si="22"/>
        <v>No</v>
      </c>
    </row>
    <row r="147" spans="1:22">
      <c r="A147" s="92">
        <v>142</v>
      </c>
      <c r="B147" s="1">
        <f t="shared" si="23"/>
        <v>6</v>
      </c>
      <c r="C147" s="1">
        <f t="shared" si="24"/>
        <v>8</v>
      </c>
      <c r="D147" s="1" t="str">
        <f t="shared" si="25"/>
        <v>G</v>
      </c>
      <c r="E147" s="1">
        <f t="shared" si="26"/>
        <v>9</v>
      </c>
      <c r="F147" s="126" t="str">
        <f>VLOOKUP(D147,BallMap!$A$1:$X$39,MATCH(E147,BallMap!$A$1:$R$1,0),FALSE)</f>
        <v>VSS</v>
      </c>
      <c r="G147" s="127">
        <f t="shared" si="27"/>
        <v>143</v>
      </c>
      <c r="H147" s="2" t="str">
        <f t="shared" si="28"/>
        <v>G9</v>
      </c>
      <c r="I147" s="36" t="str">
        <f>IF(ISERROR(VLOOKUP($F147,PinMuxPub!$C$2:$Q$180,MATCH(I$4,PinMuxPub!$C$2:$Q$2,0),FALSE)),"",VLOOKUP($F147,PinMuxPub!$C$2:$Q$180,MATCH(I$4,PinMuxPub!$C$2:$Q$2,0),FALSE))</f>
        <v/>
      </c>
      <c r="J147" s="36" t="str">
        <f>IF(ISERROR(VLOOKUP($F147,PinMuxPub!$C$2:$Q$180,MATCH(J$4,PinMuxPub!$C$2:$Q$2,0),FALSE)),"",VLOOKUP($F147,PinMuxPub!$C$2:$Q$180,MATCH(J$4,PinMuxPub!$C$2:$Q$2,0),FALSE))</f>
        <v/>
      </c>
      <c r="K147" s="36" t="str">
        <f>IF(ISERROR(VLOOKUP($F147,PinMuxPub!$C$2:$Q$180,MATCH(K$4,PinMuxPub!$C$2:$Q$2,0),FALSE)),"",VLOOKUP($F147,PinMuxPub!$C$2:$Q$180,MATCH(K$4,PinMuxPub!$C$2:$Q$2,0),FALSE))</f>
        <v/>
      </c>
      <c r="L147" s="36" t="str">
        <f>IF(ISERROR(VLOOKUP($F147,PinMuxPub!$C$2:$Q$180,MATCH(L$4,PinMuxPub!$C$2:$Q$2,0),FALSE)),"",VLOOKUP($F147,PinMuxPub!$C$2:$Q$180,MATCH(L$4,PinMuxPub!$C$2:$Q$2,0),FALSE))</f>
        <v/>
      </c>
      <c r="M147" s="36" t="str">
        <f>IF(ISERROR(VLOOKUP($F147,PinMuxPub!$C$2:$Q$180,MATCH(M$4,PinMuxPub!$C$2:$Q$2,0),FALSE)),"",VLOOKUP($F147,PinMuxPub!$C$2:$Q$180,MATCH(M$4,PinMuxPub!$C$2:$Q$2,0),FALSE))</f>
        <v/>
      </c>
      <c r="N147" s="36" t="str">
        <f>IF(ISERROR(VLOOKUP($F147,PinMuxPub!$C$2:$Q$180,MATCH(N$4,PinMuxPub!$C$2:$Q$2,0),FALSE)),"",VLOOKUP($F147,PinMuxPub!$C$2:$Q$180,MATCH(N$4,PinMuxPub!$C$2:$Q$2,0),FALSE))</f>
        <v/>
      </c>
      <c r="O147" s="36" t="str">
        <f>IF(ISERROR(VLOOKUP($F147,PinMuxPub!$C$2:$Q$180,MATCH(O$4,PinMuxPub!$C$2:$Q$2,0),FALSE)),"",VLOOKUP($F147,PinMuxPub!$C$2:$Q$180,MATCH(O$4,PinMuxPub!$C$2:$Q$2,0),FALSE))</f>
        <v/>
      </c>
      <c r="P147" s="36" t="str">
        <f>IF(ISERROR(VLOOKUP($F147,PinMuxPub!$C$2:$Q$180,MATCH(P$4,PinMuxPub!$C$2:$Q$2,0),FALSE)),"",VLOOKUP($F147,PinMuxPub!$C$2:$Q$180,MATCH(P$4,PinMuxPub!$C$2:$Q$2,0),FALSE))</f>
        <v/>
      </c>
      <c r="Q147" s="36" t="str">
        <f>IF(ISERROR(VLOOKUP($F147,PinMuxPub!$C$2:$Q$180,MATCH(Q$4,PinMuxPub!$C$2:$Q$2,0),FALSE)),"",VLOOKUP($F147,PinMuxPub!$C$2:$Q$180,MATCH(Q$4,PinMuxPub!$C$2:$Q$2,0),FALSE))</f>
        <v/>
      </c>
      <c r="R147" s="36" t="str">
        <f>IF(ISERROR(VLOOKUP($F147,PinMuxPub!$C$2:$Q$180,MATCH(R$4,PinMuxPub!$C$2:$Q$2,0),FALSE)),"",VLOOKUP($F147,PinMuxPub!$C$2:$Q$180,MATCH(R$4,PinMuxPub!$C$2:$Q$2,0),FALSE))</f>
        <v/>
      </c>
      <c r="S147" s="36" t="str">
        <f>IF(ISERROR(VLOOKUP($F147,PinMuxPub!$C$2:$Q$180,MATCH(S$4,PinMuxPub!$C$2:$Q$2,0),FALSE)),"",VLOOKUP($F147,PinMuxPub!$C$2:$Q$180,MATCH(S$4,PinMuxPub!$C$2:$Q$2,0),FALSE))</f>
        <v/>
      </c>
      <c r="T147" s="36" t="str">
        <f>IF(ISERROR(VLOOKUP($F147,PinMuxPub!$C$2:$Q$180,MATCH(T$4,PinMuxPub!$C$2:$Q$2,0),FALSE)),"",VLOOKUP($F147,PinMuxPub!$C$2:$Q$180,MATCH(T$4,PinMuxPub!$C$2:$Q$2,0),FALSE))</f>
        <v/>
      </c>
      <c r="U147" s="154" t="str">
        <f>IF(ISERROR(VLOOKUP(F147,PinMuxPub!$C$3:$C$180,1,FALSE)),"No","Yes")</f>
        <v>No</v>
      </c>
      <c r="V147" s="155" t="str">
        <f t="shared" si="22"/>
        <v>No</v>
      </c>
    </row>
    <row r="148" spans="1:22">
      <c r="A148" s="92">
        <v>143</v>
      </c>
      <c r="B148" s="1">
        <f t="shared" si="23"/>
        <v>7</v>
      </c>
      <c r="C148" s="1">
        <f t="shared" si="24"/>
        <v>8</v>
      </c>
      <c r="D148" s="1" t="str">
        <f t="shared" si="25"/>
        <v>H</v>
      </c>
      <c r="E148" s="1">
        <f t="shared" si="26"/>
        <v>9</v>
      </c>
      <c r="F148" s="126" t="str">
        <f>VLOOKUP(D148,BallMap!$A$1:$X$39,MATCH(E148,BallMap!$A$1:$R$1,0),FALSE)</f>
        <v>SOC</v>
      </c>
      <c r="G148" s="127">
        <f t="shared" si="27"/>
        <v>144</v>
      </c>
      <c r="H148" s="2" t="str">
        <f t="shared" si="28"/>
        <v>H9</v>
      </c>
      <c r="I148" s="36" t="str">
        <f>IF(ISERROR(VLOOKUP($F148,PinMuxPub!$C$2:$Q$180,MATCH(I$4,PinMuxPub!$C$2:$Q$2,0),FALSE)),"",VLOOKUP($F148,PinMuxPub!$C$2:$Q$180,MATCH(I$4,PinMuxPub!$C$2:$Q$2,0),FALSE))</f>
        <v/>
      </c>
      <c r="J148" s="36" t="str">
        <f>IF(ISERROR(VLOOKUP($F148,PinMuxPub!$C$2:$Q$180,MATCH(J$4,PinMuxPub!$C$2:$Q$2,0),FALSE)),"",VLOOKUP($F148,PinMuxPub!$C$2:$Q$180,MATCH(J$4,PinMuxPub!$C$2:$Q$2,0),FALSE))</f>
        <v/>
      </c>
      <c r="K148" s="36" t="str">
        <f>IF(ISERROR(VLOOKUP($F148,PinMuxPub!$C$2:$Q$180,MATCH(K$4,PinMuxPub!$C$2:$Q$2,0),FALSE)),"",VLOOKUP($F148,PinMuxPub!$C$2:$Q$180,MATCH(K$4,PinMuxPub!$C$2:$Q$2,0),FALSE))</f>
        <v/>
      </c>
      <c r="L148" s="36" t="str">
        <f>IF(ISERROR(VLOOKUP($F148,PinMuxPub!$C$2:$Q$180,MATCH(L$4,PinMuxPub!$C$2:$Q$2,0),FALSE)),"",VLOOKUP($F148,PinMuxPub!$C$2:$Q$180,MATCH(L$4,PinMuxPub!$C$2:$Q$2,0),FALSE))</f>
        <v/>
      </c>
      <c r="M148" s="36" t="str">
        <f>IF(ISERROR(VLOOKUP($F148,PinMuxPub!$C$2:$Q$180,MATCH(M$4,PinMuxPub!$C$2:$Q$2,0),FALSE)),"",VLOOKUP($F148,PinMuxPub!$C$2:$Q$180,MATCH(M$4,PinMuxPub!$C$2:$Q$2,0),FALSE))</f>
        <v/>
      </c>
      <c r="N148" s="36" t="str">
        <f>IF(ISERROR(VLOOKUP($F148,PinMuxPub!$C$2:$Q$180,MATCH(N$4,PinMuxPub!$C$2:$Q$2,0),FALSE)),"",VLOOKUP($F148,PinMuxPub!$C$2:$Q$180,MATCH(N$4,PinMuxPub!$C$2:$Q$2,0),FALSE))</f>
        <v/>
      </c>
      <c r="O148" s="36" t="str">
        <f>IF(ISERROR(VLOOKUP($F148,PinMuxPub!$C$2:$Q$180,MATCH(O$4,PinMuxPub!$C$2:$Q$2,0),FALSE)),"",VLOOKUP($F148,PinMuxPub!$C$2:$Q$180,MATCH(O$4,PinMuxPub!$C$2:$Q$2,0),FALSE))</f>
        <v/>
      </c>
      <c r="P148" s="36" t="str">
        <f>IF(ISERROR(VLOOKUP($F148,PinMuxPub!$C$2:$Q$180,MATCH(P$4,PinMuxPub!$C$2:$Q$2,0),FALSE)),"",VLOOKUP($F148,PinMuxPub!$C$2:$Q$180,MATCH(P$4,PinMuxPub!$C$2:$Q$2,0),FALSE))</f>
        <v/>
      </c>
      <c r="Q148" s="36" t="str">
        <f>IF(ISERROR(VLOOKUP($F148,PinMuxPub!$C$2:$Q$180,MATCH(Q$4,PinMuxPub!$C$2:$Q$2,0),FALSE)),"",VLOOKUP($F148,PinMuxPub!$C$2:$Q$180,MATCH(Q$4,PinMuxPub!$C$2:$Q$2,0),FALSE))</f>
        <v/>
      </c>
      <c r="R148" s="36" t="str">
        <f>IF(ISERROR(VLOOKUP($F148,PinMuxPub!$C$2:$Q$180,MATCH(R$4,PinMuxPub!$C$2:$Q$2,0),FALSE)),"",VLOOKUP($F148,PinMuxPub!$C$2:$Q$180,MATCH(R$4,PinMuxPub!$C$2:$Q$2,0),FALSE))</f>
        <v/>
      </c>
      <c r="S148" s="36" t="str">
        <f>IF(ISERROR(VLOOKUP($F148,PinMuxPub!$C$2:$Q$180,MATCH(S$4,PinMuxPub!$C$2:$Q$2,0),FALSE)),"",VLOOKUP($F148,PinMuxPub!$C$2:$Q$180,MATCH(S$4,PinMuxPub!$C$2:$Q$2,0),FALSE))</f>
        <v/>
      </c>
      <c r="T148" s="36" t="str">
        <f>IF(ISERROR(VLOOKUP($F148,PinMuxPub!$C$2:$Q$180,MATCH(T$4,PinMuxPub!$C$2:$Q$2,0),FALSE)),"",VLOOKUP($F148,PinMuxPub!$C$2:$Q$180,MATCH(T$4,PinMuxPub!$C$2:$Q$2,0),FALSE))</f>
        <v/>
      </c>
      <c r="U148" s="154" t="str">
        <f>IF(ISERROR(VLOOKUP(F148,PinMuxPub!$C$3:$C$180,1,FALSE)),"No","Yes")</f>
        <v>No</v>
      </c>
      <c r="V148" s="155" t="str">
        <f t="shared" si="22"/>
        <v>No</v>
      </c>
    </row>
    <row r="149" spans="1:22">
      <c r="A149" s="92">
        <v>144</v>
      </c>
      <c r="B149" s="1">
        <f t="shared" si="23"/>
        <v>8</v>
      </c>
      <c r="C149" s="1">
        <f t="shared" si="24"/>
        <v>8</v>
      </c>
      <c r="D149" s="1" t="str">
        <f t="shared" si="25"/>
        <v>J</v>
      </c>
      <c r="E149" s="1">
        <f t="shared" si="26"/>
        <v>9</v>
      </c>
      <c r="F149" s="126" t="str">
        <f>VLOOKUP(D149,BallMap!$A$1:$X$39,MATCH(E149,BallMap!$A$1:$R$1,0),FALSE)</f>
        <v>SOC</v>
      </c>
      <c r="G149" s="127">
        <f t="shared" si="27"/>
        <v>145</v>
      </c>
      <c r="H149" s="2" t="str">
        <f t="shared" si="28"/>
        <v>J9</v>
      </c>
      <c r="I149" s="36" t="str">
        <f>IF(ISERROR(VLOOKUP($F149,PinMuxPub!$C$2:$Q$180,MATCH(I$4,PinMuxPub!$C$2:$Q$2,0),FALSE)),"",VLOOKUP($F149,PinMuxPub!$C$2:$Q$180,MATCH(I$4,PinMuxPub!$C$2:$Q$2,0),FALSE))</f>
        <v/>
      </c>
      <c r="J149" s="36" t="str">
        <f>IF(ISERROR(VLOOKUP($F149,PinMuxPub!$C$2:$Q$180,MATCH(J$4,PinMuxPub!$C$2:$Q$2,0),FALSE)),"",VLOOKUP($F149,PinMuxPub!$C$2:$Q$180,MATCH(J$4,PinMuxPub!$C$2:$Q$2,0),FALSE))</f>
        <v/>
      </c>
      <c r="K149" s="36" t="str">
        <f>IF(ISERROR(VLOOKUP($F149,PinMuxPub!$C$2:$Q$180,MATCH(K$4,PinMuxPub!$C$2:$Q$2,0),FALSE)),"",VLOOKUP($F149,PinMuxPub!$C$2:$Q$180,MATCH(K$4,PinMuxPub!$C$2:$Q$2,0),FALSE))</f>
        <v/>
      </c>
      <c r="L149" s="36" t="str">
        <f>IF(ISERROR(VLOOKUP($F149,PinMuxPub!$C$2:$Q$180,MATCH(L$4,PinMuxPub!$C$2:$Q$2,0),FALSE)),"",VLOOKUP($F149,PinMuxPub!$C$2:$Q$180,MATCH(L$4,PinMuxPub!$C$2:$Q$2,0),FALSE))</f>
        <v/>
      </c>
      <c r="M149" s="36" t="str">
        <f>IF(ISERROR(VLOOKUP($F149,PinMuxPub!$C$2:$Q$180,MATCH(M$4,PinMuxPub!$C$2:$Q$2,0),FALSE)),"",VLOOKUP($F149,PinMuxPub!$C$2:$Q$180,MATCH(M$4,PinMuxPub!$C$2:$Q$2,0),FALSE))</f>
        <v/>
      </c>
      <c r="N149" s="36" t="str">
        <f>IF(ISERROR(VLOOKUP($F149,PinMuxPub!$C$2:$Q$180,MATCH(N$4,PinMuxPub!$C$2:$Q$2,0),FALSE)),"",VLOOKUP($F149,PinMuxPub!$C$2:$Q$180,MATCH(N$4,PinMuxPub!$C$2:$Q$2,0),FALSE))</f>
        <v/>
      </c>
      <c r="O149" s="36" t="str">
        <f>IF(ISERROR(VLOOKUP($F149,PinMuxPub!$C$2:$Q$180,MATCH(O$4,PinMuxPub!$C$2:$Q$2,0),FALSE)),"",VLOOKUP($F149,PinMuxPub!$C$2:$Q$180,MATCH(O$4,PinMuxPub!$C$2:$Q$2,0),FALSE))</f>
        <v/>
      </c>
      <c r="P149" s="36" t="str">
        <f>IF(ISERROR(VLOOKUP($F149,PinMuxPub!$C$2:$Q$180,MATCH(P$4,PinMuxPub!$C$2:$Q$2,0),FALSE)),"",VLOOKUP($F149,PinMuxPub!$C$2:$Q$180,MATCH(P$4,PinMuxPub!$C$2:$Q$2,0),FALSE))</f>
        <v/>
      </c>
      <c r="Q149" s="36" t="str">
        <f>IF(ISERROR(VLOOKUP($F149,PinMuxPub!$C$2:$Q$180,MATCH(Q$4,PinMuxPub!$C$2:$Q$2,0),FALSE)),"",VLOOKUP($F149,PinMuxPub!$C$2:$Q$180,MATCH(Q$4,PinMuxPub!$C$2:$Q$2,0),FALSE))</f>
        <v/>
      </c>
      <c r="R149" s="36" t="str">
        <f>IF(ISERROR(VLOOKUP($F149,PinMuxPub!$C$2:$Q$180,MATCH(R$4,PinMuxPub!$C$2:$Q$2,0),FALSE)),"",VLOOKUP($F149,PinMuxPub!$C$2:$Q$180,MATCH(R$4,PinMuxPub!$C$2:$Q$2,0),FALSE))</f>
        <v/>
      </c>
      <c r="S149" s="36" t="str">
        <f>IF(ISERROR(VLOOKUP($F149,PinMuxPub!$C$2:$Q$180,MATCH(S$4,PinMuxPub!$C$2:$Q$2,0),FALSE)),"",VLOOKUP($F149,PinMuxPub!$C$2:$Q$180,MATCH(S$4,PinMuxPub!$C$2:$Q$2,0),FALSE))</f>
        <v/>
      </c>
      <c r="T149" s="36" t="str">
        <f>IF(ISERROR(VLOOKUP($F149,PinMuxPub!$C$2:$Q$180,MATCH(T$4,PinMuxPub!$C$2:$Q$2,0),FALSE)),"",VLOOKUP($F149,PinMuxPub!$C$2:$Q$180,MATCH(T$4,PinMuxPub!$C$2:$Q$2,0),FALSE))</f>
        <v/>
      </c>
      <c r="U149" s="154" t="str">
        <f>IF(ISERROR(VLOOKUP(F149,PinMuxPub!$C$3:$C$180,1,FALSE)),"No","Yes")</f>
        <v>No</v>
      </c>
      <c r="V149" s="155" t="str">
        <f t="shared" si="22"/>
        <v>No</v>
      </c>
    </row>
    <row r="150" spans="1:22">
      <c r="A150" s="92">
        <v>145</v>
      </c>
      <c r="B150" s="1">
        <f t="shared" si="23"/>
        <v>9</v>
      </c>
      <c r="C150" s="1">
        <f t="shared" si="24"/>
        <v>8</v>
      </c>
      <c r="D150" s="1" t="str">
        <f t="shared" si="25"/>
        <v>K</v>
      </c>
      <c r="E150" s="1">
        <f t="shared" si="26"/>
        <v>9</v>
      </c>
      <c r="F150" s="126" t="str">
        <f>VLOOKUP(D150,BallMap!$A$1:$X$39,MATCH(E150,BallMap!$A$1:$R$1,0),FALSE)</f>
        <v>DCDC_DIG</v>
      </c>
      <c r="G150" s="127">
        <f t="shared" si="27"/>
        <v>146</v>
      </c>
      <c r="H150" s="2" t="str">
        <f t="shared" si="28"/>
        <v>K9</v>
      </c>
      <c r="I150" s="36" t="str">
        <f>IF(ISERROR(VLOOKUP($F150,PinMuxPub!$C$2:$Q$180,MATCH(I$4,PinMuxPub!$C$2:$Q$2,0),FALSE)),"",VLOOKUP($F150,PinMuxPub!$C$2:$Q$180,MATCH(I$4,PinMuxPub!$C$2:$Q$2,0),FALSE))</f>
        <v/>
      </c>
      <c r="J150" s="36" t="str">
        <f>IF(ISERROR(VLOOKUP($F150,PinMuxPub!$C$2:$Q$180,MATCH(J$4,PinMuxPub!$C$2:$Q$2,0),FALSE)),"",VLOOKUP($F150,PinMuxPub!$C$2:$Q$180,MATCH(J$4,PinMuxPub!$C$2:$Q$2,0),FALSE))</f>
        <v/>
      </c>
      <c r="K150" s="36" t="str">
        <f>IF(ISERROR(VLOOKUP($F150,PinMuxPub!$C$2:$Q$180,MATCH(K$4,PinMuxPub!$C$2:$Q$2,0),FALSE)),"",VLOOKUP($F150,PinMuxPub!$C$2:$Q$180,MATCH(K$4,PinMuxPub!$C$2:$Q$2,0),FALSE))</f>
        <v/>
      </c>
      <c r="L150" s="36" t="str">
        <f>IF(ISERROR(VLOOKUP($F150,PinMuxPub!$C$2:$Q$180,MATCH(L$4,PinMuxPub!$C$2:$Q$2,0),FALSE)),"",VLOOKUP($F150,PinMuxPub!$C$2:$Q$180,MATCH(L$4,PinMuxPub!$C$2:$Q$2,0),FALSE))</f>
        <v/>
      </c>
      <c r="M150" s="36" t="str">
        <f>IF(ISERROR(VLOOKUP($F150,PinMuxPub!$C$2:$Q$180,MATCH(M$4,PinMuxPub!$C$2:$Q$2,0),FALSE)),"",VLOOKUP($F150,PinMuxPub!$C$2:$Q$180,MATCH(M$4,PinMuxPub!$C$2:$Q$2,0),FALSE))</f>
        <v/>
      </c>
      <c r="N150" s="36" t="str">
        <f>IF(ISERROR(VLOOKUP($F150,PinMuxPub!$C$2:$Q$180,MATCH(N$4,PinMuxPub!$C$2:$Q$2,0),FALSE)),"",VLOOKUP($F150,PinMuxPub!$C$2:$Q$180,MATCH(N$4,PinMuxPub!$C$2:$Q$2,0),FALSE))</f>
        <v/>
      </c>
      <c r="O150" s="36" t="str">
        <f>IF(ISERROR(VLOOKUP($F150,PinMuxPub!$C$2:$Q$180,MATCH(O$4,PinMuxPub!$C$2:$Q$2,0),FALSE)),"",VLOOKUP($F150,PinMuxPub!$C$2:$Q$180,MATCH(O$4,PinMuxPub!$C$2:$Q$2,0),FALSE))</f>
        <v/>
      </c>
      <c r="P150" s="36" t="str">
        <f>IF(ISERROR(VLOOKUP($F150,PinMuxPub!$C$2:$Q$180,MATCH(P$4,PinMuxPub!$C$2:$Q$2,0),FALSE)),"",VLOOKUP($F150,PinMuxPub!$C$2:$Q$180,MATCH(P$4,PinMuxPub!$C$2:$Q$2,0),FALSE))</f>
        <v/>
      </c>
      <c r="Q150" s="36" t="str">
        <f>IF(ISERROR(VLOOKUP($F150,PinMuxPub!$C$2:$Q$180,MATCH(Q$4,PinMuxPub!$C$2:$Q$2,0),FALSE)),"",VLOOKUP($F150,PinMuxPub!$C$2:$Q$180,MATCH(Q$4,PinMuxPub!$C$2:$Q$2,0),FALSE))</f>
        <v/>
      </c>
      <c r="R150" s="36" t="str">
        <f>IF(ISERROR(VLOOKUP($F150,PinMuxPub!$C$2:$Q$180,MATCH(R$4,PinMuxPub!$C$2:$Q$2,0),FALSE)),"",VLOOKUP($F150,PinMuxPub!$C$2:$Q$180,MATCH(R$4,PinMuxPub!$C$2:$Q$2,0),FALSE))</f>
        <v/>
      </c>
      <c r="S150" s="36" t="str">
        <f>IF(ISERROR(VLOOKUP($F150,PinMuxPub!$C$2:$Q$180,MATCH(S$4,PinMuxPub!$C$2:$Q$2,0),FALSE)),"",VLOOKUP($F150,PinMuxPub!$C$2:$Q$180,MATCH(S$4,PinMuxPub!$C$2:$Q$2,0),FALSE))</f>
        <v/>
      </c>
      <c r="T150" s="36" t="str">
        <f>IF(ISERROR(VLOOKUP($F150,PinMuxPub!$C$2:$Q$180,MATCH(T$4,PinMuxPub!$C$2:$Q$2,0),FALSE)),"",VLOOKUP($F150,PinMuxPub!$C$2:$Q$180,MATCH(T$4,PinMuxPub!$C$2:$Q$2,0),FALSE))</f>
        <v/>
      </c>
      <c r="U150" s="154" t="str">
        <f>IF(ISERROR(VLOOKUP(F150,PinMuxPub!$C$3:$C$180,1,FALSE)),"No","Yes")</f>
        <v>No</v>
      </c>
      <c r="V150" s="155" t="str">
        <f t="shared" si="22"/>
        <v>No</v>
      </c>
    </row>
    <row r="151" spans="1:22">
      <c r="A151" s="92">
        <v>146</v>
      </c>
      <c r="B151" s="1">
        <f t="shared" si="23"/>
        <v>10</v>
      </c>
      <c r="C151" s="1">
        <f t="shared" si="24"/>
        <v>8</v>
      </c>
      <c r="D151" s="1" t="str">
        <f t="shared" si="25"/>
        <v>L</v>
      </c>
      <c r="E151" s="1">
        <f t="shared" si="26"/>
        <v>9</v>
      </c>
      <c r="F151" s="126" t="str">
        <f>VLOOKUP(D151,BallMap!$A$1:$X$39,MATCH(E151,BallMap!$A$1:$R$1,0),FALSE)</f>
        <v>GPIO_SNVS_02</v>
      </c>
      <c r="G151" s="127">
        <f t="shared" si="27"/>
        <v>147</v>
      </c>
      <c r="H151" s="2" t="str">
        <f t="shared" si="28"/>
        <v>L9</v>
      </c>
      <c r="I151" s="36" t="str">
        <f>IF(ISERROR(VLOOKUP($F151,PinMuxPub!$C$2:$Q$180,MATCH(I$4,PinMuxPub!$C$2:$Q$2,0),FALSE)),"",VLOOKUP($F151,PinMuxPub!$C$2:$Q$180,MATCH(I$4,PinMuxPub!$C$2:$Q$2,0),FALSE))</f>
        <v/>
      </c>
      <c r="J151" s="36" t="str">
        <f>IF(ISERROR(VLOOKUP($F151,PinMuxPub!$C$2:$Q$180,MATCH(J$4,PinMuxPub!$C$2:$Q$2,0),FALSE)),"",VLOOKUP($F151,PinMuxPub!$C$2:$Q$180,MATCH(J$4,PinMuxPub!$C$2:$Q$2,0),FALSE))</f>
        <v/>
      </c>
      <c r="K151" s="36" t="str">
        <f>IF(ISERROR(VLOOKUP($F151,PinMuxPub!$C$2:$Q$180,MATCH(K$4,PinMuxPub!$C$2:$Q$2,0),FALSE)),"",VLOOKUP($F151,PinMuxPub!$C$2:$Q$180,MATCH(K$4,PinMuxPub!$C$2:$Q$2,0),FALSE))</f>
        <v/>
      </c>
      <c r="L151" s="36" t="str">
        <f>IF(ISERROR(VLOOKUP($F151,PinMuxPub!$C$2:$Q$180,MATCH(L$4,PinMuxPub!$C$2:$Q$2,0),FALSE)),"",VLOOKUP($F151,PinMuxPub!$C$2:$Q$180,MATCH(L$4,PinMuxPub!$C$2:$Q$2,0),FALSE))</f>
        <v/>
      </c>
      <c r="M151" s="36" t="str">
        <f>IF(ISERROR(VLOOKUP($F151,PinMuxPub!$C$2:$Q$180,MATCH(M$4,PinMuxPub!$C$2:$Q$2,0),FALSE)),"",VLOOKUP($F151,PinMuxPub!$C$2:$Q$180,MATCH(M$4,PinMuxPub!$C$2:$Q$2,0),FALSE))</f>
        <v/>
      </c>
      <c r="N151" s="36" t="str">
        <f>IF(ISERROR(VLOOKUP($F151,PinMuxPub!$C$2:$Q$180,MATCH(N$4,PinMuxPub!$C$2:$Q$2,0),FALSE)),"",VLOOKUP($F151,PinMuxPub!$C$2:$Q$180,MATCH(N$4,PinMuxPub!$C$2:$Q$2,0),FALSE))</f>
        <v/>
      </c>
      <c r="O151" s="36" t="str">
        <f>IF(ISERROR(VLOOKUP($F151,PinMuxPub!$C$2:$Q$180,MATCH(O$4,PinMuxPub!$C$2:$Q$2,0),FALSE)),"",VLOOKUP($F151,PinMuxPub!$C$2:$Q$180,MATCH(O$4,PinMuxPub!$C$2:$Q$2,0),FALSE))</f>
        <v/>
      </c>
      <c r="P151" s="36" t="str">
        <f>IF(ISERROR(VLOOKUP($F151,PinMuxPub!$C$2:$Q$180,MATCH(P$4,PinMuxPub!$C$2:$Q$2,0),FALSE)),"",VLOOKUP($F151,PinMuxPub!$C$2:$Q$180,MATCH(P$4,PinMuxPub!$C$2:$Q$2,0),FALSE))</f>
        <v/>
      </c>
      <c r="Q151" s="36" t="str">
        <f>IF(ISERROR(VLOOKUP($F151,PinMuxPub!$C$2:$Q$180,MATCH(Q$4,PinMuxPub!$C$2:$Q$2,0),FALSE)),"",VLOOKUP($F151,PinMuxPub!$C$2:$Q$180,MATCH(Q$4,PinMuxPub!$C$2:$Q$2,0),FALSE))</f>
        <v/>
      </c>
      <c r="R151" s="36" t="str">
        <f>IF(ISERROR(VLOOKUP($F151,PinMuxPub!$C$2:$Q$180,MATCH(R$4,PinMuxPub!$C$2:$Q$2,0),FALSE)),"",VLOOKUP($F151,PinMuxPub!$C$2:$Q$180,MATCH(R$4,PinMuxPub!$C$2:$Q$2,0),FALSE))</f>
        <v/>
      </c>
      <c r="S151" s="36" t="str">
        <f>IF(ISERROR(VLOOKUP($F151,PinMuxPub!$C$2:$Q$180,MATCH(S$4,PinMuxPub!$C$2:$Q$2,0),FALSE)),"",VLOOKUP($F151,PinMuxPub!$C$2:$Q$180,MATCH(S$4,PinMuxPub!$C$2:$Q$2,0),FALSE))</f>
        <v/>
      </c>
      <c r="T151" s="36" t="str">
        <f>IF(ISERROR(VLOOKUP($F151,PinMuxPub!$C$2:$Q$180,MATCH(T$4,PinMuxPub!$C$2:$Q$2,0),FALSE)),"",VLOOKUP($F151,PinMuxPub!$C$2:$Q$180,MATCH(T$4,PinMuxPub!$C$2:$Q$2,0),FALSE))</f>
        <v/>
      </c>
      <c r="U151" s="154" t="str">
        <f>IF(ISERROR(VLOOKUP(F151,PinMuxPub!$C$3:$C$180,1,FALSE)),"No","Yes")</f>
        <v>No</v>
      </c>
      <c r="V151" s="155" t="str">
        <f t="shared" si="22"/>
        <v>No</v>
      </c>
    </row>
    <row r="152" spans="1:22">
      <c r="A152" s="92">
        <v>147</v>
      </c>
      <c r="B152" s="1">
        <f t="shared" si="23"/>
        <v>11</v>
      </c>
      <c r="C152" s="1">
        <f t="shared" si="24"/>
        <v>8</v>
      </c>
      <c r="D152" s="1" t="str">
        <f t="shared" si="25"/>
        <v>M</v>
      </c>
      <c r="E152" s="1">
        <f t="shared" si="26"/>
        <v>9</v>
      </c>
      <c r="F152" s="126" t="str">
        <f>VLOOKUP(D152,BallMap!$A$1:$X$39,MATCH(E152,BallMap!$A$1:$R$1,0),FALSE)</f>
        <v>GPIO_SNVS_06</v>
      </c>
      <c r="G152" s="127">
        <f t="shared" si="27"/>
        <v>148</v>
      </c>
      <c r="H152" s="2" t="str">
        <f t="shared" si="28"/>
        <v>M9</v>
      </c>
      <c r="I152" s="36" t="str">
        <f>IF(ISERROR(VLOOKUP($F152,PinMuxPub!$C$2:$Q$180,MATCH(I$4,PinMuxPub!$C$2:$Q$2,0),FALSE)),"",VLOOKUP($F152,PinMuxPub!$C$2:$Q$180,MATCH(I$4,PinMuxPub!$C$2:$Q$2,0),FALSE))</f>
        <v/>
      </c>
      <c r="J152" s="36" t="str">
        <f>IF(ISERROR(VLOOKUP($F152,PinMuxPub!$C$2:$Q$180,MATCH(J$4,PinMuxPub!$C$2:$Q$2,0),FALSE)),"",VLOOKUP($F152,PinMuxPub!$C$2:$Q$180,MATCH(J$4,PinMuxPub!$C$2:$Q$2,0),FALSE))</f>
        <v/>
      </c>
      <c r="K152" s="36" t="str">
        <f>IF(ISERROR(VLOOKUP($F152,PinMuxPub!$C$2:$Q$180,MATCH(K$4,PinMuxPub!$C$2:$Q$2,0),FALSE)),"",VLOOKUP($F152,PinMuxPub!$C$2:$Q$180,MATCH(K$4,PinMuxPub!$C$2:$Q$2,0),FALSE))</f>
        <v/>
      </c>
      <c r="L152" s="36" t="str">
        <f>IF(ISERROR(VLOOKUP($F152,PinMuxPub!$C$2:$Q$180,MATCH(L$4,PinMuxPub!$C$2:$Q$2,0),FALSE)),"",VLOOKUP($F152,PinMuxPub!$C$2:$Q$180,MATCH(L$4,PinMuxPub!$C$2:$Q$2,0),FALSE))</f>
        <v/>
      </c>
      <c r="M152" s="36" t="str">
        <f>IF(ISERROR(VLOOKUP($F152,PinMuxPub!$C$2:$Q$180,MATCH(M$4,PinMuxPub!$C$2:$Q$2,0),FALSE)),"",VLOOKUP($F152,PinMuxPub!$C$2:$Q$180,MATCH(M$4,PinMuxPub!$C$2:$Q$2,0),FALSE))</f>
        <v/>
      </c>
      <c r="N152" s="36" t="str">
        <f>IF(ISERROR(VLOOKUP($F152,PinMuxPub!$C$2:$Q$180,MATCH(N$4,PinMuxPub!$C$2:$Q$2,0),FALSE)),"",VLOOKUP($F152,PinMuxPub!$C$2:$Q$180,MATCH(N$4,PinMuxPub!$C$2:$Q$2,0),FALSE))</f>
        <v/>
      </c>
      <c r="O152" s="36" t="str">
        <f>IF(ISERROR(VLOOKUP($F152,PinMuxPub!$C$2:$Q$180,MATCH(O$4,PinMuxPub!$C$2:$Q$2,0),FALSE)),"",VLOOKUP($F152,PinMuxPub!$C$2:$Q$180,MATCH(O$4,PinMuxPub!$C$2:$Q$2,0),FALSE))</f>
        <v/>
      </c>
      <c r="P152" s="36" t="str">
        <f>IF(ISERROR(VLOOKUP($F152,PinMuxPub!$C$2:$Q$180,MATCH(P$4,PinMuxPub!$C$2:$Q$2,0),FALSE)),"",VLOOKUP($F152,PinMuxPub!$C$2:$Q$180,MATCH(P$4,PinMuxPub!$C$2:$Q$2,0),FALSE))</f>
        <v/>
      </c>
      <c r="Q152" s="36" t="str">
        <f>IF(ISERROR(VLOOKUP($F152,PinMuxPub!$C$2:$Q$180,MATCH(Q$4,PinMuxPub!$C$2:$Q$2,0),FALSE)),"",VLOOKUP($F152,PinMuxPub!$C$2:$Q$180,MATCH(Q$4,PinMuxPub!$C$2:$Q$2,0),FALSE))</f>
        <v/>
      </c>
      <c r="R152" s="36" t="str">
        <f>IF(ISERROR(VLOOKUP($F152,PinMuxPub!$C$2:$Q$180,MATCH(R$4,PinMuxPub!$C$2:$Q$2,0),FALSE)),"",VLOOKUP($F152,PinMuxPub!$C$2:$Q$180,MATCH(R$4,PinMuxPub!$C$2:$Q$2,0),FALSE))</f>
        <v/>
      </c>
      <c r="S152" s="36" t="str">
        <f>IF(ISERROR(VLOOKUP($F152,PinMuxPub!$C$2:$Q$180,MATCH(S$4,PinMuxPub!$C$2:$Q$2,0),FALSE)),"",VLOOKUP($F152,PinMuxPub!$C$2:$Q$180,MATCH(S$4,PinMuxPub!$C$2:$Q$2,0),FALSE))</f>
        <v/>
      </c>
      <c r="T152" s="36" t="str">
        <f>IF(ISERROR(VLOOKUP($F152,PinMuxPub!$C$2:$Q$180,MATCH(T$4,PinMuxPub!$C$2:$Q$2,0),FALSE)),"",VLOOKUP($F152,PinMuxPub!$C$2:$Q$180,MATCH(T$4,PinMuxPub!$C$2:$Q$2,0),FALSE))</f>
        <v/>
      </c>
      <c r="U152" s="154" t="str">
        <f>IF(ISERROR(VLOOKUP(F152,PinMuxPub!$C$3:$C$180,1,FALSE)),"No","Yes")</f>
        <v>No</v>
      </c>
      <c r="V152" s="155" t="str">
        <f t="shared" si="22"/>
        <v>No</v>
      </c>
    </row>
    <row r="153" spans="1:22">
      <c r="A153" s="92">
        <v>148</v>
      </c>
      <c r="B153" s="1">
        <f t="shared" si="23"/>
        <v>12</v>
      </c>
      <c r="C153" s="1">
        <f t="shared" si="24"/>
        <v>8</v>
      </c>
      <c r="D153" s="1" t="str">
        <f t="shared" si="25"/>
        <v>N</v>
      </c>
      <c r="E153" s="1">
        <f t="shared" si="26"/>
        <v>9</v>
      </c>
      <c r="F153" s="126" t="str">
        <f>VLOOKUP(D153,BallMap!$A$1:$X$39,MATCH(E153,BallMap!$A$1:$R$1,0),FALSE)</f>
        <v>GPIO_SNVS_08</v>
      </c>
      <c r="G153" s="127">
        <f t="shared" si="27"/>
        <v>149</v>
      </c>
      <c r="H153" s="2" t="str">
        <f t="shared" si="28"/>
        <v>N9</v>
      </c>
      <c r="I153" s="36" t="str">
        <f>IF(ISERROR(VLOOKUP($F153,PinMuxPub!$C$2:$Q$180,MATCH(I$4,PinMuxPub!$C$2:$Q$2,0),FALSE)),"",VLOOKUP($F153,PinMuxPub!$C$2:$Q$180,MATCH(I$4,PinMuxPub!$C$2:$Q$2,0),FALSE))</f>
        <v/>
      </c>
      <c r="J153" s="36" t="str">
        <f>IF(ISERROR(VLOOKUP($F153,PinMuxPub!$C$2:$Q$180,MATCH(J$4,PinMuxPub!$C$2:$Q$2,0),FALSE)),"",VLOOKUP($F153,PinMuxPub!$C$2:$Q$180,MATCH(J$4,PinMuxPub!$C$2:$Q$2,0),FALSE))</f>
        <v/>
      </c>
      <c r="K153" s="36" t="str">
        <f>IF(ISERROR(VLOOKUP($F153,PinMuxPub!$C$2:$Q$180,MATCH(K$4,PinMuxPub!$C$2:$Q$2,0),FALSE)),"",VLOOKUP($F153,PinMuxPub!$C$2:$Q$180,MATCH(K$4,PinMuxPub!$C$2:$Q$2,0),FALSE))</f>
        <v/>
      </c>
      <c r="L153" s="36" t="str">
        <f>IF(ISERROR(VLOOKUP($F153,PinMuxPub!$C$2:$Q$180,MATCH(L$4,PinMuxPub!$C$2:$Q$2,0),FALSE)),"",VLOOKUP($F153,PinMuxPub!$C$2:$Q$180,MATCH(L$4,PinMuxPub!$C$2:$Q$2,0),FALSE))</f>
        <v/>
      </c>
      <c r="M153" s="36" t="str">
        <f>IF(ISERROR(VLOOKUP($F153,PinMuxPub!$C$2:$Q$180,MATCH(M$4,PinMuxPub!$C$2:$Q$2,0),FALSE)),"",VLOOKUP($F153,PinMuxPub!$C$2:$Q$180,MATCH(M$4,PinMuxPub!$C$2:$Q$2,0),FALSE))</f>
        <v/>
      </c>
      <c r="N153" s="36" t="str">
        <f>IF(ISERROR(VLOOKUP($F153,PinMuxPub!$C$2:$Q$180,MATCH(N$4,PinMuxPub!$C$2:$Q$2,0),FALSE)),"",VLOOKUP($F153,PinMuxPub!$C$2:$Q$180,MATCH(N$4,PinMuxPub!$C$2:$Q$2,0),FALSE))</f>
        <v/>
      </c>
      <c r="O153" s="36" t="str">
        <f>IF(ISERROR(VLOOKUP($F153,PinMuxPub!$C$2:$Q$180,MATCH(O$4,PinMuxPub!$C$2:$Q$2,0),FALSE)),"",VLOOKUP($F153,PinMuxPub!$C$2:$Q$180,MATCH(O$4,PinMuxPub!$C$2:$Q$2,0),FALSE))</f>
        <v/>
      </c>
      <c r="P153" s="36" t="str">
        <f>IF(ISERROR(VLOOKUP($F153,PinMuxPub!$C$2:$Q$180,MATCH(P$4,PinMuxPub!$C$2:$Q$2,0),FALSE)),"",VLOOKUP($F153,PinMuxPub!$C$2:$Q$180,MATCH(P$4,PinMuxPub!$C$2:$Q$2,0),FALSE))</f>
        <v/>
      </c>
      <c r="Q153" s="36" t="str">
        <f>IF(ISERROR(VLOOKUP($F153,PinMuxPub!$C$2:$Q$180,MATCH(Q$4,PinMuxPub!$C$2:$Q$2,0),FALSE)),"",VLOOKUP($F153,PinMuxPub!$C$2:$Q$180,MATCH(Q$4,PinMuxPub!$C$2:$Q$2,0),FALSE))</f>
        <v/>
      </c>
      <c r="R153" s="36" t="str">
        <f>IF(ISERROR(VLOOKUP($F153,PinMuxPub!$C$2:$Q$180,MATCH(R$4,PinMuxPub!$C$2:$Q$2,0),FALSE)),"",VLOOKUP($F153,PinMuxPub!$C$2:$Q$180,MATCH(R$4,PinMuxPub!$C$2:$Q$2,0),FALSE))</f>
        <v/>
      </c>
      <c r="S153" s="36" t="str">
        <f>IF(ISERROR(VLOOKUP($F153,PinMuxPub!$C$2:$Q$180,MATCH(S$4,PinMuxPub!$C$2:$Q$2,0),FALSE)),"",VLOOKUP($F153,PinMuxPub!$C$2:$Q$180,MATCH(S$4,PinMuxPub!$C$2:$Q$2,0),FALSE))</f>
        <v/>
      </c>
      <c r="T153" s="36" t="str">
        <f>IF(ISERROR(VLOOKUP($F153,PinMuxPub!$C$2:$Q$180,MATCH(T$4,PinMuxPub!$C$2:$Q$2,0),FALSE)),"",VLOOKUP($F153,PinMuxPub!$C$2:$Q$180,MATCH(T$4,PinMuxPub!$C$2:$Q$2,0),FALSE))</f>
        <v/>
      </c>
      <c r="U153" s="154" t="str">
        <f>IF(ISERROR(VLOOKUP(F153,PinMuxPub!$C$3:$C$180,1,FALSE)),"No","Yes")</f>
        <v>No</v>
      </c>
      <c r="V153" s="155" t="str">
        <f t="shared" si="22"/>
        <v>No</v>
      </c>
    </row>
    <row r="154" spans="1:22">
      <c r="A154" s="92">
        <v>149</v>
      </c>
      <c r="B154" s="1">
        <f t="shared" si="23"/>
        <v>13</v>
      </c>
      <c r="C154" s="1">
        <f t="shared" si="24"/>
        <v>8</v>
      </c>
      <c r="D154" s="1" t="str">
        <f t="shared" si="25"/>
        <v>P</v>
      </c>
      <c r="E154" s="1">
        <f t="shared" si="26"/>
        <v>9</v>
      </c>
      <c r="F154" s="126" t="str">
        <f>VLOOKUP(D154,BallMap!$A$1:$X$39,MATCH(E154,BallMap!$A$1:$R$1,0),FALSE)</f>
        <v>GPIO_SNVS_05</v>
      </c>
      <c r="G154" s="127">
        <f t="shared" si="27"/>
        <v>150</v>
      </c>
      <c r="H154" s="2" t="str">
        <f t="shared" si="28"/>
        <v>P9</v>
      </c>
      <c r="I154" s="36" t="str">
        <f>IF(ISERROR(VLOOKUP($F154,PinMuxPub!$C$2:$Q$180,MATCH(I$4,PinMuxPub!$C$2:$Q$2,0),FALSE)),"",VLOOKUP($F154,PinMuxPub!$C$2:$Q$180,MATCH(I$4,PinMuxPub!$C$2:$Q$2,0),FALSE))</f>
        <v/>
      </c>
      <c r="J154" s="36" t="str">
        <f>IF(ISERROR(VLOOKUP($F154,PinMuxPub!$C$2:$Q$180,MATCH(J$4,PinMuxPub!$C$2:$Q$2,0),FALSE)),"",VLOOKUP($F154,PinMuxPub!$C$2:$Q$180,MATCH(J$4,PinMuxPub!$C$2:$Q$2,0),FALSE))</f>
        <v/>
      </c>
      <c r="K154" s="36" t="str">
        <f>IF(ISERROR(VLOOKUP($F154,PinMuxPub!$C$2:$Q$180,MATCH(K$4,PinMuxPub!$C$2:$Q$2,0),FALSE)),"",VLOOKUP($F154,PinMuxPub!$C$2:$Q$180,MATCH(K$4,PinMuxPub!$C$2:$Q$2,0),FALSE))</f>
        <v/>
      </c>
      <c r="L154" s="36" t="str">
        <f>IF(ISERROR(VLOOKUP($F154,PinMuxPub!$C$2:$Q$180,MATCH(L$4,PinMuxPub!$C$2:$Q$2,0),FALSE)),"",VLOOKUP($F154,PinMuxPub!$C$2:$Q$180,MATCH(L$4,PinMuxPub!$C$2:$Q$2,0),FALSE))</f>
        <v/>
      </c>
      <c r="M154" s="36" t="str">
        <f>IF(ISERROR(VLOOKUP($F154,PinMuxPub!$C$2:$Q$180,MATCH(M$4,PinMuxPub!$C$2:$Q$2,0),FALSE)),"",VLOOKUP($F154,PinMuxPub!$C$2:$Q$180,MATCH(M$4,PinMuxPub!$C$2:$Q$2,0),FALSE))</f>
        <v/>
      </c>
      <c r="N154" s="36" t="str">
        <f>IF(ISERROR(VLOOKUP($F154,PinMuxPub!$C$2:$Q$180,MATCH(N$4,PinMuxPub!$C$2:$Q$2,0),FALSE)),"",VLOOKUP($F154,PinMuxPub!$C$2:$Q$180,MATCH(N$4,PinMuxPub!$C$2:$Q$2,0),FALSE))</f>
        <v/>
      </c>
      <c r="O154" s="36" t="str">
        <f>IF(ISERROR(VLOOKUP($F154,PinMuxPub!$C$2:$Q$180,MATCH(O$4,PinMuxPub!$C$2:$Q$2,0),FALSE)),"",VLOOKUP($F154,PinMuxPub!$C$2:$Q$180,MATCH(O$4,PinMuxPub!$C$2:$Q$2,0),FALSE))</f>
        <v/>
      </c>
      <c r="P154" s="36" t="str">
        <f>IF(ISERROR(VLOOKUP($F154,PinMuxPub!$C$2:$Q$180,MATCH(P$4,PinMuxPub!$C$2:$Q$2,0),FALSE)),"",VLOOKUP($F154,PinMuxPub!$C$2:$Q$180,MATCH(P$4,PinMuxPub!$C$2:$Q$2,0),FALSE))</f>
        <v/>
      </c>
      <c r="Q154" s="36" t="str">
        <f>IF(ISERROR(VLOOKUP($F154,PinMuxPub!$C$2:$Q$180,MATCH(Q$4,PinMuxPub!$C$2:$Q$2,0),FALSE)),"",VLOOKUP($F154,PinMuxPub!$C$2:$Q$180,MATCH(Q$4,PinMuxPub!$C$2:$Q$2,0),FALSE))</f>
        <v/>
      </c>
      <c r="R154" s="36" t="str">
        <f>IF(ISERROR(VLOOKUP($F154,PinMuxPub!$C$2:$Q$180,MATCH(R$4,PinMuxPub!$C$2:$Q$2,0),FALSE)),"",VLOOKUP($F154,PinMuxPub!$C$2:$Q$180,MATCH(R$4,PinMuxPub!$C$2:$Q$2,0),FALSE))</f>
        <v/>
      </c>
      <c r="S154" s="36" t="str">
        <f>IF(ISERROR(VLOOKUP($F154,PinMuxPub!$C$2:$Q$180,MATCH(S$4,PinMuxPub!$C$2:$Q$2,0),FALSE)),"",VLOOKUP($F154,PinMuxPub!$C$2:$Q$180,MATCH(S$4,PinMuxPub!$C$2:$Q$2,0),FALSE))</f>
        <v/>
      </c>
      <c r="T154" s="36" t="str">
        <f>IF(ISERROR(VLOOKUP($F154,PinMuxPub!$C$2:$Q$180,MATCH(T$4,PinMuxPub!$C$2:$Q$2,0),FALSE)),"",VLOOKUP($F154,PinMuxPub!$C$2:$Q$180,MATCH(T$4,PinMuxPub!$C$2:$Q$2,0),FALSE))</f>
        <v/>
      </c>
      <c r="U154" s="154" t="str">
        <f>IF(ISERROR(VLOOKUP(F154,PinMuxPub!$C$3:$C$180,1,FALSE)),"No","Yes")</f>
        <v>No</v>
      </c>
      <c r="V154" s="155" t="str">
        <f t="shared" si="22"/>
        <v>No</v>
      </c>
    </row>
    <row r="155" spans="1:22">
      <c r="A155" s="92">
        <v>150</v>
      </c>
      <c r="B155" s="1">
        <f t="shared" si="23"/>
        <v>14</v>
      </c>
      <c r="C155" s="1">
        <f t="shared" si="24"/>
        <v>8</v>
      </c>
      <c r="D155" s="1" t="str">
        <f t="shared" si="25"/>
        <v>R</v>
      </c>
      <c r="E155" s="1">
        <f t="shared" si="26"/>
        <v>9</v>
      </c>
      <c r="F155" s="126" t="str">
        <f>VLOOKUP(D155,BallMap!$A$1:$X$39,MATCH(E155,BallMap!$A$1:$R$1,0),FALSE)</f>
        <v>GPIO_SNVS_07</v>
      </c>
      <c r="G155" s="127">
        <f t="shared" si="27"/>
        <v>151</v>
      </c>
      <c r="H155" s="2" t="str">
        <f t="shared" si="28"/>
        <v>R9</v>
      </c>
      <c r="I155" s="36" t="str">
        <f>IF(ISERROR(VLOOKUP($F155,PinMuxPub!$C$2:$Q$180,MATCH(I$4,PinMuxPub!$C$2:$Q$2,0),FALSE)),"",VLOOKUP($F155,PinMuxPub!$C$2:$Q$180,MATCH(I$4,PinMuxPub!$C$2:$Q$2,0),FALSE))</f>
        <v/>
      </c>
      <c r="J155" s="36" t="str">
        <f>IF(ISERROR(VLOOKUP($F155,PinMuxPub!$C$2:$Q$180,MATCH(J$4,PinMuxPub!$C$2:$Q$2,0),FALSE)),"",VLOOKUP($F155,PinMuxPub!$C$2:$Q$180,MATCH(J$4,PinMuxPub!$C$2:$Q$2,0),FALSE))</f>
        <v/>
      </c>
      <c r="K155" s="36" t="str">
        <f>IF(ISERROR(VLOOKUP($F155,PinMuxPub!$C$2:$Q$180,MATCH(K$4,PinMuxPub!$C$2:$Q$2,0),FALSE)),"",VLOOKUP($F155,PinMuxPub!$C$2:$Q$180,MATCH(K$4,PinMuxPub!$C$2:$Q$2,0),FALSE))</f>
        <v/>
      </c>
      <c r="L155" s="36" t="str">
        <f>IF(ISERROR(VLOOKUP($F155,PinMuxPub!$C$2:$Q$180,MATCH(L$4,PinMuxPub!$C$2:$Q$2,0),FALSE)),"",VLOOKUP($F155,PinMuxPub!$C$2:$Q$180,MATCH(L$4,PinMuxPub!$C$2:$Q$2,0),FALSE))</f>
        <v/>
      </c>
      <c r="M155" s="36" t="str">
        <f>IF(ISERROR(VLOOKUP($F155,PinMuxPub!$C$2:$Q$180,MATCH(M$4,PinMuxPub!$C$2:$Q$2,0),FALSE)),"",VLOOKUP($F155,PinMuxPub!$C$2:$Q$180,MATCH(M$4,PinMuxPub!$C$2:$Q$2,0),FALSE))</f>
        <v/>
      </c>
      <c r="N155" s="36" t="str">
        <f>IF(ISERROR(VLOOKUP($F155,PinMuxPub!$C$2:$Q$180,MATCH(N$4,PinMuxPub!$C$2:$Q$2,0),FALSE)),"",VLOOKUP($F155,PinMuxPub!$C$2:$Q$180,MATCH(N$4,PinMuxPub!$C$2:$Q$2,0),FALSE))</f>
        <v/>
      </c>
      <c r="O155" s="36" t="str">
        <f>IF(ISERROR(VLOOKUP($F155,PinMuxPub!$C$2:$Q$180,MATCH(O$4,PinMuxPub!$C$2:$Q$2,0),FALSE)),"",VLOOKUP($F155,PinMuxPub!$C$2:$Q$180,MATCH(O$4,PinMuxPub!$C$2:$Q$2,0),FALSE))</f>
        <v/>
      </c>
      <c r="P155" s="36" t="str">
        <f>IF(ISERROR(VLOOKUP($F155,PinMuxPub!$C$2:$Q$180,MATCH(P$4,PinMuxPub!$C$2:$Q$2,0),FALSE)),"",VLOOKUP($F155,PinMuxPub!$C$2:$Q$180,MATCH(P$4,PinMuxPub!$C$2:$Q$2,0),FALSE))</f>
        <v/>
      </c>
      <c r="Q155" s="36" t="str">
        <f>IF(ISERROR(VLOOKUP($F155,PinMuxPub!$C$2:$Q$180,MATCH(Q$4,PinMuxPub!$C$2:$Q$2,0),FALSE)),"",VLOOKUP($F155,PinMuxPub!$C$2:$Q$180,MATCH(Q$4,PinMuxPub!$C$2:$Q$2,0),FALSE))</f>
        <v/>
      </c>
      <c r="R155" s="36" t="str">
        <f>IF(ISERROR(VLOOKUP($F155,PinMuxPub!$C$2:$Q$180,MATCH(R$4,PinMuxPub!$C$2:$Q$2,0),FALSE)),"",VLOOKUP($F155,PinMuxPub!$C$2:$Q$180,MATCH(R$4,PinMuxPub!$C$2:$Q$2,0),FALSE))</f>
        <v/>
      </c>
      <c r="S155" s="36" t="str">
        <f>IF(ISERROR(VLOOKUP($F155,PinMuxPub!$C$2:$Q$180,MATCH(S$4,PinMuxPub!$C$2:$Q$2,0),FALSE)),"",VLOOKUP($F155,PinMuxPub!$C$2:$Q$180,MATCH(S$4,PinMuxPub!$C$2:$Q$2,0),FALSE))</f>
        <v/>
      </c>
      <c r="T155" s="36" t="str">
        <f>IF(ISERROR(VLOOKUP($F155,PinMuxPub!$C$2:$Q$180,MATCH(T$4,PinMuxPub!$C$2:$Q$2,0),FALSE)),"",VLOOKUP($F155,PinMuxPub!$C$2:$Q$180,MATCH(T$4,PinMuxPub!$C$2:$Q$2,0),FALSE))</f>
        <v/>
      </c>
      <c r="U155" s="154" t="str">
        <f>IF(ISERROR(VLOOKUP(F155,PinMuxPub!$C$3:$C$180,1,FALSE)),"No","Yes")</f>
        <v>No</v>
      </c>
      <c r="V155" s="155" t="str">
        <f t="shared" si="22"/>
        <v>No</v>
      </c>
    </row>
    <row r="156" spans="1:22">
      <c r="A156" s="92">
        <v>151</v>
      </c>
      <c r="B156" s="1">
        <f t="shared" si="23"/>
        <v>15</v>
      </c>
      <c r="C156" s="1">
        <f t="shared" si="24"/>
        <v>8</v>
      </c>
      <c r="D156" s="1" t="str">
        <f t="shared" si="25"/>
        <v>T</v>
      </c>
      <c r="E156" s="1">
        <f t="shared" si="26"/>
        <v>9</v>
      </c>
      <c r="F156" s="126" t="str">
        <f>VLOOKUP(D156,BallMap!$A$1:$X$39,MATCH(E156,BallMap!$A$1:$R$1,0),FALSE)</f>
        <v>PMIC_STBY_REQ</v>
      </c>
      <c r="G156" s="127">
        <f t="shared" si="27"/>
        <v>152</v>
      </c>
      <c r="H156" s="2" t="str">
        <f t="shared" si="28"/>
        <v>T9</v>
      </c>
      <c r="I156" s="36" t="str">
        <f>IF(ISERROR(VLOOKUP($F156,PinMuxPub!$C$2:$Q$180,MATCH(I$4,PinMuxPub!$C$2:$Q$2,0),FALSE)),"",VLOOKUP($F156,PinMuxPub!$C$2:$Q$180,MATCH(I$4,PinMuxPub!$C$2:$Q$2,0),FALSE))</f>
        <v/>
      </c>
      <c r="J156" s="36" t="str">
        <f>IF(ISERROR(VLOOKUP($F156,PinMuxPub!$C$2:$Q$180,MATCH(J$4,PinMuxPub!$C$2:$Q$2,0),FALSE)),"",VLOOKUP($F156,PinMuxPub!$C$2:$Q$180,MATCH(J$4,PinMuxPub!$C$2:$Q$2,0),FALSE))</f>
        <v/>
      </c>
      <c r="K156" s="36" t="str">
        <f>IF(ISERROR(VLOOKUP($F156,PinMuxPub!$C$2:$Q$180,MATCH(K$4,PinMuxPub!$C$2:$Q$2,0),FALSE)),"",VLOOKUP($F156,PinMuxPub!$C$2:$Q$180,MATCH(K$4,PinMuxPub!$C$2:$Q$2,0),FALSE))</f>
        <v/>
      </c>
      <c r="L156" s="36" t="str">
        <f>IF(ISERROR(VLOOKUP($F156,PinMuxPub!$C$2:$Q$180,MATCH(L$4,PinMuxPub!$C$2:$Q$2,0),FALSE)),"",VLOOKUP($F156,PinMuxPub!$C$2:$Q$180,MATCH(L$4,PinMuxPub!$C$2:$Q$2,0),FALSE))</f>
        <v/>
      </c>
      <c r="M156" s="36" t="str">
        <f>IF(ISERROR(VLOOKUP($F156,PinMuxPub!$C$2:$Q$180,MATCH(M$4,PinMuxPub!$C$2:$Q$2,0),FALSE)),"",VLOOKUP($F156,PinMuxPub!$C$2:$Q$180,MATCH(M$4,PinMuxPub!$C$2:$Q$2,0),FALSE))</f>
        <v/>
      </c>
      <c r="N156" s="36" t="str">
        <f>IF(ISERROR(VLOOKUP($F156,PinMuxPub!$C$2:$Q$180,MATCH(N$4,PinMuxPub!$C$2:$Q$2,0),FALSE)),"",VLOOKUP($F156,PinMuxPub!$C$2:$Q$180,MATCH(N$4,PinMuxPub!$C$2:$Q$2,0),FALSE))</f>
        <v/>
      </c>
      <c r="O156" s="36" t="str">
        <f>IF(ISERROR(VLOOKUP($F156,PinMuxPub!$C$2:$Q$180,MATCH(O$4,PinMuxPub!$C$2:$Q$2,0),FALSE)),"",VLOOKUP($F156,PinMuxPub!$C$2:$Q$180,MATCH(O$4,PinMuxPub!$C$2:$Q$2,0),FALSE))</f>
        <v/>
      </c>
      <c r="P156" s="36" t="str">
        <f>IF(ISERROR(VLOOKUP($F156,PinMuxPub!$C$2:$Q$180,MATCH(P$4,PinMuxPub!$C$2:$Q$2,0),FALSE)),"",VLOOKUP($F156,PinMuxPub!$C$2:$Q$180,MATCH(P$4,PinMuxPub!$C$2:$Q$2,0),FALSE))</f>
        <v/>
      </c>
      <c r="Q156" s="36" t="str">
        <f>IF(ISERROR(VLOOKUP($F156,PinMuxPub!$C$2:$Q$180,MATCH(Q$4,PinMuxPub!$C$2:$Q$2,0),FALSE)),"",VLOOKUP($F156,PinMuxPub!$C$2:$Q$180,MATCH(Q$4,PinMuxPub!$C$2:$Q$2,0),FALSE))</f>
        <v/>
      </c>
      <c r="R156" s="36" t="str">
        <f>IF(ISERROR(VLOOKUP($F156,PinMuxPub!$C$2:$Q$180,MATCH(R$4,PinMuxPub!$C$2:$Q$2,0),FALSE)),"",VLOOKUP($F156,PinMuxPub!$C$2:$Q$180,MATCH(R$4,PinMuxPub!$C$2:$Q$2,0),FALSE))</f>
        <v/>
      </c>
      <c r="S156" s="36" t="str">
        <f>IF(ISERROR(VLOOKUP($F156,PinMuxPub!$C$2:$Q$180,MATCH(S$4,PinMuxPub!$C$2:$Q$2,0),FALSE)),"",VLOOKUP($F156,PinMuxPub!$C$2:$Q$180,MATCH(S$4,PinMuxPub!$C$2:$Q$2,0),FALSE))</f>
        <v/>
      </c>
      <c r="T156" s="36" t="str">
        <f>IF(ISERROR(VLOOKUP($F156,PinMuxPub!$C$2:$Q$180,MATCH(T$4,PinMuxPub!$C$2:$Q$2,0),FALSE)),"",VLOOKUP($F156,PinMuxPub!$C$2:$Q$180,MATCH(T$4,PinMuxPub!$C$2:$Q$2,0),FALSE))</f>
        <v/>
      </c>
      <c r="U156" s="154" t="str">
        <f>IF(ISERROR(VLOOKUP(F156,PinMuxPub!$C$3:$C$180,1,FALSE)),"No","Yes")</f>
        <v>No</v>
      </c>
      <c r="V156" s="155" t="str">
        <f t="shared" si="22"/>
        <v>No</v>
      </c>
    </row>
    <row r="157" spans="1:22">
      <c r="A157" s="92">
        <v>152</v>
      </c>
      <c r="B157" s="1">
        <f t="shared" si="23"/>
        <v>16</v>
      </c>
      <c r="C157" s="1">
        <f t="shared" si="24"/>
        <v>8</v>
      </c>
      <c r="D157" s="1" t="str">
        <f t="shared" si="25"/>
        <v>U</v>
      </c>
      <c r="E157" s="1">
        <f t="shared" si="26"/>
        <v>9</v>
      </c>
      <c r="F157" s="126" t="str">
        <f>VLOOKUP(D157,BallMap!$A$1:$X$39,MATCH(E157,BallMap!$A$1:$R$1,0),FALSE)</f>
        <v>PMIC_ON_REQ</v>
      </c>
      <c r="G157" s="127">
        <f t="shared" si="27"/>
        <v>153</v>
      </c>
      <c r="H157" s="2" t="str">
        <f t="shared" si="28"/>
        <v>U9</v>
      </c>
      <c r="I157" s="36" t="str">
        <f>IF(ISERROR(VLOOKUP($F157,PinMuxPub!$C$2:$Q$180,MATCH(I$4,PinMuxPub!$C$2:$Q$2,0),FALSE)),"",VLOOKUP($F157,PinMuxPub!$C$2:$Q$180,MATCH(I$4,PinMuxPub!$C$2:$Q$2,0),FALSE))</f>
        <v/>
      </c>
      <c r="J157" s="36" t="str">
        <f>IF(ISERROR(VLOOKUP($F157,PinMuxPub!$C$2:$Q$180,MATCH(J$4,PinMuxPub!$C$2:$Q$2,0),FALSE)),"",VLOOKUP($F157,PinMuxPub!$C$2:$Q$180,MATCH(J$4,PinMuxPub!$C$2:$Q$2,0),FALSE))</f>
        <v/>
      </c>
      <c r="K157" s="36" t="str">
        <f>IF(ISERROR(VLOOKUP($F157,PinMuxPub!$C$2:$Q$180,MATCH(K$4,PinMuxPub!$C$2:$Q$2,0),FALSE)),"",VLOOKUP($F157,PinMuxPub!$C$2:$Q$180,MATCH(K$4,PinMuxPub!$C$2:$Q$2,0),FALSE))</f>
        <v/>
      </c>
      <c r="L157" s="36" t="str">
        <f>IF(ISERROR(VLOOKUP($F157,PinMuxPub!$C$2:$Q$180,MATCH(L$4,PinMuxPub!$C$2:$Q$2,0),FALSE)),"",VLOOKUP($F157,PinMuxPub!$C$2:$Q$180,MATCH(L$4,PinMuxPub!$C$2:$Q$2,0),FALSE))</f>
        <v/>
      </c>
      <c r="M157" s="36" t="str">
        <f>IF(ISERROR(VLOOKUP($F157,PinMuxPub!$C$2:$Q$180,MATCH(M$4,PinMuxPub!$C$2:$Q$2,0),FALSE)),"",VLOOKUP($F157,PinMuxPub!$C$2:$Q$180,MATCH(M$4,PinMuxPub!$C$2:$Q$2,0),FALSE))</f>
        <v/>
      </c>
      <c r="N157" s="36" t="str">
        <f>IF(ISERROR(VLOOKUP($F157,PinMuxPub!$C$2:$Q$180,MATCH(N$4,PinMuxPub!$C$2:$Q$2,0),FALSE)),"",VLOOKUP($F157,PinMuxPub!$C$2:$Q$180,MATCH(N$4,PinMuxPub!$C$2:$Q$2,0),FALSE))</f>
        <v/>
      </c>
      <c r="O157" s="36" t="str">
        <f>IF(ISERROR(VLOOKUP($F157,PinMuxPub!$C$2:$Q$180,MATCH(O$4,PinMuxPub!$C$2:$Q$2,0),FALSE)),"",VLOOKUP($F157,PinMuxPub!$C$2:$Q$180,MATCH(O$4,PinMuxPub!$C$2:$Q$2,0),FALSE))</f>
        <v/>
      </c>
      <c r="P157" s="36" t="str">
        <f>IF(ISERROR(VLOOKUP($F157,PinMuxPub!$C$2:$Q$180,MATCH(P$4,PinMuxPub!$C$2:$Q$2,0),FALSE)),"",VLOOKUP($F157,PinMuxPub!$C$2:$Q$180,MATCH(P$4,PinMuxPub!$C$2:$Q$2,0),FALSE))</f>
        <v/>
      </c>
      <c r="Q157" s="36" t="str">
        <f>IF(ISERROR(VLOOKUP($F157,PinMuxPub!$C$2:$Q$180,MATCH(Q$4,PinMuxPub!$C$2:$Q$2,0),FALSE)),"",VLOOKUP($F157,PinMuxPub!$C$2:$Q$180,MATCH(Q$4,PinMuxPub!$C$2:$Q$2,0),FALSE))</f>
        <v/>
      </c>
      <c r="R157" s="36" t="str">
        <f>IF(ISERROR(VLOOKUP($F157,PinMuxPub!$C$2:$Q$180,MATCH(R$4,PinMuxPub!$C$2:$Q$2,0),FALSE)),"",VLOOKUP($F157,PinMuxPub!$C$2:$Q$180,MATCH(R$4,PinMuxPub!$C$2:$Q$2,0),FALSE))</f>
        <v/>
      </c>
      <c r="S157" s="36" t="str">
        <f>IF(ISERROR(VLOOKUP($F157,PinMuxPub!$C$2:$Q$180,MATCH(S$4,PinMuxPub!$C$2:$Q$2,0),FALSE)),"",VLOOKUP($F157,PinMuxPub!$C$2:$Q$180,MATCH(S$4,PinMuxPub!$C$2:$Q$2,0),FALSE))</f>
        <v/>
      </c>
      <c r="T157" s="36" t="str">
        <f>IF(ISERROR(VLOOKUP($F157,PinMuxPub!$C$2:$Q$180,MATCH(T$4,PinMuxPub!$C$2:$Q$2,0),FALSE)),"",VLOOKUP($F157,PinMuxPub!$C$2:$Q$180,MATCH(T$4,PinMuxPub!$C$2:$Q$2,0),FALSE))</f>
        <v/>
      </c>
      <c r="U157" s="154" t="str">
        <f>IF(ISERROR(VLOOKUP(F157,PinMuxPub!$C$3:$C$180,1,FALSE)),"No","Yes")</f>
        <v>No</v>
      </c>
      <c r="V157" s="155" t="str">
        <f t="shared" si="22"/>
        <v>No</v>
      </c>
    </row>
    <row r="158" spans="1:22">
      <c r="A158" s="92">
        <v>153</v>
      </c>
      <c r="B158" s="1">
        <f t="shared" si="23"/>
        <v>0</v>
      </c>
      <c r="C158" s="1">
        <f t="shared" si="24"/>
        <v>9</v>
      </c>
      <c r="D158" s="1" t="str">
        <f t="shared" si="25"/>
        <v>A</v>
      </c>
      <c r="E158" s="1">
        <f t="shared" si="26"/>
        <v>10</v>
      </c>
      <c r="F158" s="126" t="str">
        <f>VLOOKUP(D158,BallMap!$A$1:$X$39,MATCH(E158,BallMap!$A$1:$R$1,0),FALSE)</f>
        <v>MIPI_DSI_DN1</v>
      </c>
      <c r="G158" s="127">
        <f t="shared" si="27"/>
        <v>154</v>
      </c>
      <c r="H158" s="2" t="str">
        <f t="shared" si="28"/>
        <v>A10</v>
      </c>
      <c r="I158" s="36" t="str">
        <f>IF(ISERROR(VLOOKUP($F158,PinMuxPub!$C$2:$Q$180,MATCH(I$4,PinMuxPub!$C$2:$Q$2,0),FALSE)),"",VLOOKUP($F158,PinMuxPub!$C$2:$Q$180,MATCH(I$4,PinMuxPub!$C$2:$Q$2,0),FALSE))</f>
        <v/>
      </c>
      <c r="J158" s="36" t="str">
        <f>IF(ISERROR(VLOOKUP($F158,PinMuxPub!$C$2:$Q$180,MATCH(J$4,PinMuxPub!$C$2:$Q$2,0),FALSE)),"",VLOOKUP($F158,PinMuxPub!$C$2:$Q$180,MATCH(J$4,PinMuxPub!$C$2:$Q$2,0),FALSE))</f>
        <v/>
      </c>
      <c r="K158" s="36" t="str">
        <f>IF(ISERROR(VLOOKUP($F158,PinMuxPub!$C$2:$Q$180,MATCH(K$4,PinMuxPub!$C$2:$Q$2,0),FALSE)),"",VLOOKUP($F158,PinMuxPub!$C$2:$Q$180,MATCH(K$4,PinMuxPub!$C$2:$Q$2,0),FALSE))</f>
        <v/>
      </c>
      <c r="L158" s="36" t="str">
        <f>IF(ISERROR(VLOOKUP($F158,PinMuxPub!$C$2:$Q$180,MATCH(L$4,PinMuxPub!$C$2:$Q$2,0),FALSE)),"",VLOOKUP($F158,PinMuxPub!$C$2:$Q$180,MATCH(L$4,PinMuxPub!$C$2:$Q$2,0),FALSE))</f>
        <v/>
      </c>
      <c r="M158" s="36" t="str">
        <f>IF(ISERROR(VLOOKUP($F158,PinMuxPub!$C$2:$Q$180,MATCH(M$4,PinMuxPub!$C$2:$Q$2,0),FALSE)),"",VLOOKUP($F158,PinMuxPub!$C$2:$Q$180,MATCH(M$4,PinMuxPub!$C$2:$Q$2,0),FALSE))</f>
        <v/>
      </c>
      <c r="N158" s="36" t="str">
        <f>IF(ISERROR(VLOOKUP($F158,PinMuxPub!$C$2:$Q$180,MATCH(N$4,PinMuxPub!$C$2:$Q$2,0),FALSE)),"",VLOOKUP($F158,PinMuxPub!$C$2:$Q$180,MATCH(N$4,PinMuxPub!$C$2:$Q$2,0),FALSE))</f>
        <v/>
      </c>
      <c r="O158" s="36" t="str">
        <f>IF(ISERROR(VLOOKUP($F158,PinMuxPub!$C$2:$Q$180,MATCH(O$4,PinMuxPub!$C$2:$Q$2,0),FALSE)),"",VLOOKUP($F158,PinMuxPub!$C$2:$Q$180,MATCH(O$4,PinMuxPub!$C$2:$Q$2,0),FALSE))</f>
        <v/>
      </c>
      <c r="P158" s="36" t="str">
        <f>IF(ISERROR(VLOOKUP($F158,PinMuxPub!$C$2:$Q$180,MATCH(P$4,PinMuxPub!$C$2:$Q$2,0),FALSE)),"",VLOOKUP($F158,PinMuxPub!$C$2:$Q$180,MATCH(P$4,PinMuxPub!$C$2:$Q$2,0),FALSE))</f>
        <v/>
      </c>
      <c r="Q158" s="36" t="str">
        <f>IF(ISERROR(VLOOKUP($F158,PinMuxPub!$C$2:$Q$180,MATCH(Q$4,PinMuxPub!$C$2:$Q$2,0),FALSE)),"",VLOOKUP($F158,PinMuxPub!$C$2:$Q$180,MATCH(Q$4,PinMuxPub!$C$2:$Q$2,0),FALSE))</f>
        <v/>
      </c>
      <c r="R158" s="36" t="str">
        <f>IF(ISERROR(VLOOKUP($F158,PinMuxPub!$C$2:$Q$180,MATCH(R$4,PinMuxPub!$C$2:$Q$2,0),FALSE)),"",VLOOKUP($F158,PinMuxPub!$C$2:$Q$180,MATCH(R$4,PinMuxPub!$C$2:$Q$2,0),FALSE))</f>
        <v/>
      </c>
      <c r="S158" s="36" t="str">
        <f>IF(ISERROR(VLOOKUP($F158,PinMuxPub!$C$2:$Q$180,MATCH(S$4,PinMuxPub!$C$2:$Q$2,0),FALSE)),"",VLOOKUP($F158,PinMuxPub!$C$2:$Q$180,MATCH(S$4,PinMuxPub!$C$2:$Q$2,0),FALSE))</f>
        <v/>
      </c>
      <c r="T158" s="36" t="str">
        <f>IF(ISERROR(VLOOKUP($F158,PinMuxPub!$C$2:$Q$180,MATCH(T$4,PinMuxPub!$C$2:$Q$2,0),FALSE)),"",VLOOKUP($F158,PinMuxPub!$C$2:$Q$180,MATCH(T$4,PinMuxPub!$C$2:$Q$2,0),FALSE))</f>
        <v/>
      </c>
      <c r="U158" s="154" t="str">
        <f>IF(ISERROR(VLOOKUP(F158,PinMuxPub!$C$3:$C$180,1,FALSE)),"No","Yes")</f>
        <v>No</v>
      </c>
      <c r="V158" s="155" t="str">
        <f t="shared" si="22"/>
        <v>No</v>
      </c>
    </row>
    <row r="159" spans="1:22">
      <c r="A159" s="92">
        <v>154</v>
      </c>
      <c r="B159" s="1">
        <f t="shared" si="23"/>
        <v>1</v>
      </c>
      <c r="C159" s="1">
        <f t="shared" si="24"/>
        <v>9</v>
      </c>
      <c r="D159" s="1" t="str">
        <f t="shared" si="25"/>
        <v>B</v>
      </c>
      <c r="E159" s="1">
        <f t="shared" si="26"/>
        <v>10</v>
      </c>
      <c r="F159" s="126" t="str">
        <f>VLOOKUP(D159,BallMap!$A$1:$X$39,MATCH(E159,BallMap!$A$1:$R$1,0),FALSE)</f>
        <v>MIPI_DSI_DP1</v>
      </c>
      <c r="G159" s="127">
        <f t="shared" si="27"/>
        <v>155</v>
      </c>
      <c r="H159" s="2" t="str">
        <f t="shared" si="28"/>
        <v>B10</v>
      </c>
      <c r="I159" s="36" t="str">
        <f>IF(ISERROR(VLOOKUP($F159,PinMuxPub!$C$2:$Q$180,MATCH(I$4,PinMuxPub!$C$2:$Q$2,0),FALSE)),"",VLOOKUP($F159,PinMuxPub!$C$2:$Q$180,MATCH(I$4,PinMuxPub!$C$2:$Q$2,0),FALSE))</f>
        <v/>
      </c>
      <c r="J159" s="36" t="str">
        <f>IF(ISERROR(VLOOKUP($F159,PinMuxPub!$C$2:$Q$180,MATCH(J$4,PinMuxPub!$C$2:$Q$2,0),FALSE)),"",VLOOKUP($F159,PinMuxPub!$C$2:$Q$180,MATCH(J$4,PinMuxPub!$C$2:$Q$2,0),FALSE))</f>
        <v/>
      </c>
      <c r="K159" s="36" t="str">
        <f>IF(ISERROR(VLOOKUP($F159,PinMuxPub!$C$2:$Q$180,MATCH(K$4,PinMuxPub!$C$2:$Q$2,0),FALSE)),"",VLOOKUP($F159,PinMuxPub!$C$2:$Q$180,MATCH(K$4,PinMuxPub!$C$2:$Q$2,0),FALSE))</f>
        <v/>
      </c>
      <c r="L159" s="36" t="str">
        <f>IF(ISERROR(VLOOKUP($F159,PinMuxPub!$C$2:$Q$180,MATCH(L$4,PinMuxPub!$C$2:$Q$2,0),FALSE)),"",VLOOKUP($F159,PinMuxPub!$C$2:$Q$180,MATCH(L$4,PinMuxPub!$C$2:$Q$2,0),FALSE))</f>
        <v/>
      </c>
      <c r="M159" s="36" t="str">
        <f>IF(ISERROR(VLOOKUP($F159,PinMuxPub!$C$2:$Q$180,MATCH(M$4,PinMuxPub!$C$2:$Q$2,0),FALSE)),"",VLOOKUP($F159,PinMuxPub!$C$2:$Q$180,MATCH(M$4,PinMuxPub!$C$2:$Q$2,0),FALSE))</f>
        <v/>
      </c>
      <c r="N159" s="36" t="str">
        <f>IF(ISERROR(VLOOKUP($F159,PinMuxPub!$C$2:$Q$180,MATCH(N$4,PinMuxPub!$C$2:$Q$2,0),FALSE)),"",VLOOKUP($F159,PinMuxPub!$C$2:$Q$180,MATCH(N$4,PinMuxPub!$C$2:$Q$2,0),FALSE))</f>
        <v/>
      </c>
      <c r="O159" s="36" t="str">
        <f>IF(ISERROR(VLOOKUP($F159,PinMuxPub!$C$2:$Q$180,MATCH(O$4,PinMuxPub!$C$2:$Q$2,0),FALSE)),"",VLOOKUP($F159,PinMuxPub!$C$2:$Q$180,MATCH(O$4,PinMuxPub!$C$2:$Q$2,0),FALSE))</f>
        <v/>
      </c>
      <c r="P159" s="36" t="str">
        <f>IF(ISERROR(VLOOKUP($F159,PinMuxPub!$C$2:$Q$180,MATCH(P$4,PinMuxPub!$C$2:$Q$2,0),FALSE)),"",VLOOKUP($F159,PinMuxPub!$C$2:$Q$180,MATCH(P$4,PinMuxPub!$C$2:$Q$2,0),FALSE))</f>
        <v/>
      </c>
      <c r="Q159" s="36" t="str">
        <f>IF(ISERROR(VLOOKUP($F159,PinMuxPub!$C$2:$Q$180,MATCH(Q$4,PinMuxPub!$C$2:$Q$2,0),FALSE)),"",VLOOKUP($F159,PinMuxPub!$C$2:$Q$180,MATCH(Q$4,PinMuxPub!$C$2:$Q$2,0),FALSE))</f>
        <v/>
      </c>
      <c r="R159" s="36" t="str">
        <f>IF(ISERROR(VLOOKUP($F159,PinMuxPub!$C$2:$Q$180,MATCH(R$4,PinMuxPub!$C$2:$Q$2,0),FALSE)),"",VLOOKUP($F159,PinMuxPub!$C$2:$Q$180,MATCH(R$4,PinMuxPub!$C$2:$Q$2,0),FALSE))</f>
        <v/>
      </c>
      <c r="S159" s="36" t="str">
        <f>IF(ISERROR(VLOOKUP($F159,PinMuxPub!$C$2:$Q$180,MATCH(S$4,PinMuxPub!$C$2:$Q$2,0),FALSE)),"",VLOOKUP($F159,PinMuxPub!$C$2:$Q$180,MATCH(S$4,PinMuxPub!$C$2:$Q$2,0),FALSE))</f>
        <v/>
      </c>
      <c r="T159" s="36" t="str">
        <f>IF(ISERROR(VLOOKUP($F159,PinMuxPub!$C$2:$Q$180,MATCH(T$4,PinMuxPub!$C$2:$Q$2,0),FALSE)),"",VLOOKUP($F159,PinMuxPub!$C$2:$Q$180,MATCH(T$4,PinMuxPub!$C$2:$Q$2,0),FALSE))</f>
        <v/>
      </c>
      <c r="U159" s="154" t="str">
        <f>IF(ISERROR(VLOOKUP(F159,PinMuxPub!$C$3:$C$180,1,FALSE)),"No","Yes")</f>
        <v>No</v>
      </c>
      <c r="V159" s="155" t="str">
        <f t="shared" si="22"/>
        <v>No</v>
      </c>
    </row>
    <row r="160" spans="1:22">
      <c r="A160" s="92">
        <v>155</v>
      </c>
      <c r="B160" s="1">
        <f t="shared" si="23"/>
        <v>2</v>
      </c>
      <c r="C160" s="1">
        <f t="shared" si="24"/>
        <v>9</v>
      </c>
      <c r="D160" s="1" t="str">
        <f t="shared" si="25"/>
        <v>C</v>
      </c>
      <c r="E160" s="1">
        <f t="shared" si="26"/>
        <v>10</v>
      </c>
      <c r="F160" s="126" t="str">
        <f>VLOOKUP(D160,BallMap!$A$1:$X$39,MATCH(E160,BallMap!$A$1:$R$1,0),FALSE)</f>
        <v>VSS</v>
      </c>
      <c r="G160" s="127">
        <f t="shared" si="27"/>
        <v>156</v>
      </c>
      <c r="H160" s="2" t="str">
        <f t="shared" si="28"/>
        <v>C10</v>
      </c>
      <c r="I160" s="36" t="str">
        <f>IF(ISERROR(VLOOKUP($F160,PinMuxPub!$C$2:$Q$180,MATCH(I$4,PinMuxPub!$C$2:$Q$2,0),FALSE)),"",VLOOKUP($F160,PinMuxPub!$C$2:$Q$180,MATCH(I$4,PinMuxPub!$C$2:$Q$2,0),FALSE))</f>
        <v/>
      </c>
      <c r="J160" s="36" t="str">
        <f>IF(ISERROR(VLOOKUP($F160,PinMuxPub!$C$2:$Q$180,MATCH(J$4,PinMuxPub!$C$2:$Q$2,0),FALSE)),"",VLOOKUP($F160,PinMuxPub!$C$2:$Q$180,MATCH(J$4,PinMuxPub!$C$2:$Q$2,0),FALSE))</f>
        <v/>
      </c>
      <c r="K160" s="36" t="str">
        <f>IF(ISERROR(VLOOKUP($F160,PinMuxPub!$C$2:$Q$180,MATCH(K$4,PinMuxPub!$C$2:$Q$2,0),FALSE)),"",VLOOKUP($F160,PinMuxPub!$C$2:$Q$180,MATCH(K$4,PinMuxPub!$C$2:$Q$2,0),FALSE))</f>
        <v/>
      </c>
      <c r="L160" s="36" t="str">
        <f>IF(ISERROR(VLOOKUP($F160,PinMuxPub!$C$2:$Q$180,MATCH(L$4,PinMuxPub!$C$2:$Q$2,0),FALSE)),"",VLOOKUP($F160,PinMuxPub!$C$2:$Q$180,MATCH(L$4,PinMuxPub!$C$2:$Q$2,0),FALSE))</f>
        <v/>
      </c>
      <c r="M160" s="36" t="str">
        <f>IF(ISERROR(VLOOKUP($F160,PinMuxPub!$C$2:$Q$180,MATCH(M$4,PinMuxPub!$C$2:$Q$2,0),FALSE)),"",VLOOKUP($F160,PinMuxPub!$C$2:$Q$180,MATCH(M$4,PinMuxPub!$C$2:$Q$2,0),FALSE))</f>
        <v/>
      </c>
      <c r="N160" s="36" t="str">
        <f>IF(ISERROR(VLOOKUP($F160,PinMuxPub!$C$2:$Q$180,MATCH(N$4,PinMuxPub!$C$2:$Q$2,0),FALSE)),"",VLOOKUP($F160,PinMuxPub!$C$2:$Q$180,MATCH(N$4,PinMuxPub!$C$2:$Q$2,0),FALSE))</f>
        <v/>
      </c>
      <c r="O160" s="36" t="str">
        <f>IF(ISERROR(VLOOKUP($F160,PinMuxPub!$C$2:$Q$180,MATCH(O$4,PinMuxPub!$C$2:$Q$2,0),FALSE)),"",VLOOKUP($F160,PinMuxPub!$C$2:$Q$180,MATCH(O$4,PinMuxPub!$C$2:$Q$2,0),FALSE))</f>
        <v/>
      </c>
      <c r="P160" s="36" t="str">
        <f>IF(ISERROR(VLOOKUP($F160,PinMuxPub!$C$2:$Q$180,MATCH(P$4,PinMuxPub!$C$2:$Q$2,0),FALSE)),"",VLOOKUP($F160,PinMuxPub!$C$2:$Q$180,MATCH(P$4,PinMuxPub!$C$2:$Q$2,0),FALSE))</f>
        <v/>
      </c>
      <c r="Q160" s="36" t="str">
        <f>IF(ISERROR(VLOOKUP($F160,PinMuxPub!$C$2:$Q$180,MATCH(Q$4,PinMuxPub!$C$2:$Q$2,0),FALSE)),"",VLOOKUP($F160,PinMuxPub!$C$2:$Q$180,MATCH(Q$4,PinMuxPub!$C$2:$Q$2,0),FALSE))</f>
        <v/>
      </c>
      <c r="R160" s="36" t="str">
        <f>IF(ISERROR(VLOOKUP($F160,PinMuxPub!$C$2:$Q$180,MATCH(R$4,PinMuxPub!$C$2:$Q$2,0),FALSE)),"",VLOOKUP($F160,PinMuxPub!$C$2:$Q$180,MATCH(R$4,PinMuxPub!$C$2:$Q$2,0),FALSE))</f>
        <v/>
      </c>
      <c r="S160" s="36" t="str">
        <f>IF(ISERROR(VLOOKUP($F160,PinMuxPub!$C$2:$Q$180,MATCH(S$4,PinMuxPub!$C$2:$Q$2,0),FALSE)),"",VLOOKUP($F160,PinMuxPub!$C$2:$Q$180,MATCH(S$4,PinMuxPub!$C$2:$Q$2,0),FALSE))</f>
        <v/>
      </c>
      <c r="T160" s="36" t="str">
        <f>IF(ISERROR(VLOOKUP($F160,PinMuxPub!$C$2:$Q$180,MATCH(T$4,PinMuxPub!$C$2:$Q$2,0),FALSE)),"",VLOOKUP($F160,PinMuxPub!$C$2:$Q$180,MATCH(T$4,PinMuxPub!$C$2:$Q$2,0),FALSE))</f>
        <v/>
      </c>
      <c r="U160" s="154" t="str">
        <f>IF(ISERROR(VLOOKUP(F160,PinMuxPub!$C$3:$C$180,1,FALSE)),"No","Yes")</f>
        <v>No</v>
      </c>
      <c r="V160" s="155" t="str">
        <f t="shared" si="22"/>
        <v>No</v>
      </c>
    </row>
    <row r="161" spans="1:22">
      <c r="A161" s="92">
        <v>156</v>
      </c>
      <c r="B161" s="1">
        <f t="shared" si="23"/>
        <v>3</v>
      </c>
      <c r="C161" s="1">
        <f t="shared" si="24"/>
        <v>9</v>
      </c>
      <c r="D161" s="1" t="str">
        <f t="shared" si="25"/>
        <v>D</v>
      </c>
      <c r="E161" s="1">
        <f t="shared" si="26"/>
        <v>10</v>
      </c>
      <c r="F161" s="126" t="str">
        <f>VLOOKUP(D161,BallMap!$A$1:$X$39,MATCH(E161,BallMap!$A$1:$R$1,0),FALSE)</f>
        <v>GPIO_DISP_B1_06</v>
      </c>
      <c r="G161" s="127">
        <f t="shared" si="27"/>
        <v>157</v>
      </c>
      <c r="H161" s="2" t="str">
        <f t="shared" si="28"/>
        <v>D10</v>
      </c>
      <c r="I161" s="36" t="str">
        <f>IF(ISERROR(VLOOKUP($F161,PinMuxPub!$C$2:$Q$180,MATCH(I$4,PinMuxPub!$C$2:$Q$2,0),FALSE)),"",VLOOKUP($F161,PinMuxPub!$C$2:$Q$180,MATCH(I$4,PinMuxPub!$C$2:$Q$2,0),FALSE))</f>
        <v/>
      </c>
      <c r="J161" s="36" t="str">
        <f>IF(ISERROR(VLOOKUP($F161,PinMuxPub!$C$2:$Q$180,MATCH(J$4,PinMuxPub!$C$2:$Q$2,0),FALSE)),"",VLOOKUP($F161,PinMuxPub!$C$2:$Q$180,MATCH(J$4,PinMuxPub!$C$2:$Q$2,0),FALSE))</f>
        <v/>
      </c>
      <c r="K161" s="36" t="str">
        <f>IF(ISERROR(VLOOKUP($F161,PinMuxPub!$C$2:$Q$180,MATCH(K$4,PinMuxPub!$C$2:$Q$2,0),FALSE)),"",VLOOKUP($F161,PinMuxPub!$C$2:$Q$180,MATCH(K$4,PinMuxPub!$C$2:$Q$2,0),FALSE))</f>
        <v/>
      </c>
      <c r="L161" s="36" t="str">
        <f>IF(ISERROR(VLOOKUP($F161,PinMuxPub!$C$2:$Q$180,MATCH(L$4,PinMuxPub!$C$2:$Q$2,0),FALSE)),"",VLOOKUP($F161,PinMuxPub!$C$2:$Q$180,MATCH(L$4,PinMuxPub!$C$2:$Q$2,0),FALSE))</f>
        <v/>
      </c>
      <c r="M161" s="36" t="str">
        <f>IF(ISERROR(VLOOKUP($F161,PinMuxPub!$C$2:$Q$180,MATCH(M$4,PinMuxPub!$C$2:$Q$2,0),FALSE)),"",VLOOKUP($F161,PinMuxPub!$C$2:$Q$180,MATCH(M$4,PinMuxPub!$C$2:$Q$2,0),FALSE))</f>
        <v/>
      </c>
      <c r="N161" s="36" t="str">
        <f>IF(ISERROR(VLOOKUP($F161,PinMuxPub!$C$2:$Q$180,MATCH(N$4,PinMuxPub!$C$2:$Q$2,0),FALSE)),"",VLOOKUP($F161,PinMuxPub!$C$2:$Q$180,MATCH(N$4,PinMuxPub!$C$2:$Q$2,0),FALSE))</f>
        <v/>
      </c>
      <c r="O161" s="36" t="str">
        <f>IF(ISERROR(VLOOKUP($F161,PinMuxPub!$C$2:$Q$180,MATCH(O$4,PinMuxPub!$C$2:$Q$2,0),FALSE)),"",VLOOKUP($F161,PinMuxPub!$C$2:$Q$180,MATCH(O$4,PinMuxPub!$C$2:$Q$2,0),FALSE))</f>
        <v/>
      </c>
      <c r="P161" s="36" t="str">
        <f>IF(ISERROR(VLOOKUP($F161,PinMuxPub!$C$2:$Q$180,MATCH(P$4,PinMuxPub!$C$2:$Q$2,0),FALSE)),"",VLOOKUP($F161,PinMuxPub!$C$2:$Q$180,MATCH(P$4,PinMuxPub!$C$2:$Q$2,0),FALSE))</f>
        <v/>
      </c>
      <c r="Q161" s="36" t="str">
        <f>IF(ISERROR(VLOOKUP($F161,PinMuxPub!$C$2:$Q$180,MATCH(Q$4,PinMuxPub!$C$2:$Q$2,0),FALSE)),"",VLOOKUP($F161,PinMuxPub!$C$2:$Q$180,MATCH(Q$4,PinMuxPub!$C$2:$Q$2,0),FALSE))</f>
        <v/>
      </c>
      <c r="R161" s="36" t="str">
        <f>IF(ISERROR(VLOOKUP($F161,PinMuxPub!$C$2:$Q$180,MATCH(R$4,PinMuxPub!$C$2:$Q$2,0),FALSE)),"",VLOOKUP($F161,PinMuxPub!$C$2:$Q$180,MATCH(R$4,PinMuxPub!$C$2:$Q$2,0),FALSE))</f>
        <v/>
      </c>
      <c r="S161" s="36" t="str">
        <f>IF(ISERROR(VLOOKUP($F161,PinMuxPub!$C$2:$Q$180,MATCH(S$4,PinMuxPub!$C$2:$Q$2,0),FALSE)),"",VLOOKUP($F161,PinMuxPub!$C$2:$Q$180,MATCH(S$4,PinMuxPub!$C$2:$Q$2,0),FALSE))</f>
        <v/>
      </c>
      <c r="T161" s="36" t="str">
        <f>IF(ISERROR(VLOOKUP($F161,PinMuxPub!$C$2:$Q$180,MATCH(T$4,PinMuxPub!$C$2:$Q$2,0),FALSE)),"",VLOOKUP($F161,PinMuxPub!$C$2:$Q$180,MATCH(T$4,PinMuxPub!$C$2:$Q$2,0),FALSE))</f>
        <v/>
      </c>
      <c r="U161" s="154" t="str">
        <f>IF(ISERROR(VLOOKUP(F161,PinMuxPub!$C$3:$C$180,1,FALSE)),"No","Yes")</f>
        <v>No</v>
      </c>
      <c r="V161" s="155" t="str">
        <f t="shared" si="22"/>
        <v>No</v>
      </c>
    </row>
    <row r="162" spans="1:22">
      <c r="A162" s="92">
        <v>157</v>
      </c>
      <c r="B162" s="1">
        <f t="shared" si="23"/>
        <v>4</v>
      </c>
      <c r="C162" s="1">
        <f t="shared" si="24"/>
        <v>9</v>
      </c>
      <c r="D162" s="1" t="str">
        <f t="shared" si="25"/>
        <v>E</v>
      </c>
      <c r="E162" s="1">
        <f t="shared" si="26"/>
        <v>10</v>
      </c>
      <c r="F162" s="126" t="str">
        <f>VLOOKUP(D162,BallMap!$A$1:$X$39,MATCH(E162,BallMap!$A$1:$R$1,0),FALSE)</f>
        <v>GPIO_DISP_B1_04</v>
      </c>
      <c r="G162" s="127">
        <f t="shared" si="27"/>
        <v>158</v>
      </c>
      <c r="H162" s="2" t="str">
        <f t="shared" si="28"/>
        <v>E10</v>
      </c>
      <c r="I162" s="36" t="str">
        <f>IF(ISERROR(VLOOKUP($F162,PinMuxPub!$C$2:$Q$180,MATCH(I$4,PinMuxPub!$C$2:$Q$2,0),FALSE)),"",VLOOKUP($F162,PinMuxPub!$C$2:$Q$180,MATCH(I$4,PinMuxPub!$C$2:$Q$2,0),FALSE))</f>
        <v/>
      </c>
      <c r="J162" s="36" t="str">
        <f>IF(ISERROR(VLOOKUP($F162,PinMuxPub!$C$2:$Q$180,MATCH(J$4,PinMuxPub!$C$2:$Q$2,0),FALSE)),"",VLOOKUP($F162,PinMuxPub!$C$2:$Q$180,MATCH(J$4,PinMuxPub!$C$2:$Q$2,0),FALSE))</f>
        <v/>
      </c>
      <c r="K162" s="36" t="str">
        <f>IF(ISERROR(VLOOKUP($F162,PinMuxPub!$C$2:$Q$180,MATCH(K$4,PinMuxPub!$C$2:$Q$2,0),FALSE)),"",VLOOKUP($F162,PinMuxPub!$C$2:$Q$180,MATCH(K$4,PinMuxPub!$C$2:$Q$2,0),FALSE))</f>
        <v/>
      </c>
      <c r="L162" s="36" t="str">
        <f>IF(ISERROR(VLOOKUP($F162,PinMuxPub!$C$2:$Q$180,MATCH(L$4,PinMuxPub!$C$2:$Q$2,0),FALSE)),"",VLOOKUP($F162,PinMuxPub!$C$2:$Q$180,MATCH(L$4,PinMuxPub!$C$2:$Q$2,0),FALSE))</f>
        <v/>
      </c>
      <c r="M162" s="36" t="str">
        <f>IF(ISERROR(VLOOKUP($F162,PinMuxPub!$C$2:$Q$180,MATCH(M$4,PinMuxPub!$C$2:$Q$2,0),FALSE)),"",VLOOKUP($F162,PinMuxPub!$C$2:$Q$180,MATCH(M$4,PinMuxPub!$C$2:$Q$2,0),FALSE))</f>
        <v/>
      </c>
      <c r="N162" s="36" t="str">
        <f>IF(ISERROR(VLOOKUP($F162,PinMuxPub!$C$2:$Q$180,MATCH(N$4,PinMuxPub!$C$2:$Q$2,0),FALSE)),"",VLOOKUP($F162,PinMuxPub!$C$2:$Q$180,MATCH(N$4,PinMuxPub!$C$2:$Q$2,0),FALSE))</f>
        <v/>
      </c>
      <c r="O162" s="36" t="str">
        <f>IF(ISERROR(VLOOKUP($F162,PinMuxPub!$C$2:$Q$180,MATCH(O$4,PinMuxPub!$C$2:$Q$2,0),FALSE)),"",VLOOKUP($F162,PinMuxPub!$C$2:$Q$180,MATCH(O$4,PinMuxPub!$C$2:$Q$2,0),FALSE))</f>
        <v/>
      </c>
      <c r="P162" s="36" t="str">
        <f>IF(ISERROR(VLOOKUP($F162,PinMuxPub!$C$2:$Q$180,MATCH(P$4,PinMuxPub!$C$2:$Q$2,0),FALSE)),"",VLOOKUP($F162,PinMuxPub!$C$2:$Q$180,MATCH(P$4,PinMuxPub!$C$2:$Q$2,0),FALSE))</f>
        <v/>
      </c>
      <c r="Q162" s="36" t="str">
        <f>IF(ISERROR(VLOOKUP($F162,PinMuxPub!$C$2:$Q$180,MATCH(Q$4,PinMuxPub!$C$2:$Q$2,0),FALSE)),"",VLOOKUP($F162,PinMuxPub!$C$2:$Q$180,MATCH(Q$4,PinMuxPub!$C$2:$Q$2,0),FALSE))</f>
        <v/>
      </c>
      <c r="R162" s="36" t="str">
        <f>IF(ISERROR(VLOOKUP($F162,PinMuxPub!$C$2:$Q$180,MATCH(R$4,PinMuxPub!$C$2:$Q$2,0),FALSE)),"",VLOOKUP($F162,PinMuxPub!$C$2:$Q$180,MATCH(R$4,PinMuxPub!$C$2:$Q$2,0),FALSE))</f>
        <v/>
      </c>
      <c r="S162" s="36" t="str">
        <f>IF(ISERROR(VLOOKUP($F162,PinMuxPub!$C$2:$Q$180,MATCH(S$4,PinMuxPub!$C$2:$Q$2,0),FALSE)),"",VLOOKUP($F162,PinMuxPub!$C$2:$Q$180,MATCH(S$4,PinMuxPub!$C$2:$Q$2,0),FALSE))</f>
        <v/>
      </c>
      <c r="T162" s="36" t="str">
        <f>IF(ISERROR(VLOOKUP($F162,PinMuxPub!$C$2:$Q$180,MATCH(T$4,PinMuxPub!$C$2:$Q$2,0),FALSE)),"",VLOOKUP($F162,PinMuxPub!$C$2:$Q$180,MATCH(T$4,PinMuxPub!$C$2:$Q$2,0),FALSE))</f>
        <v/>
      </c>
      <c r="U162" s="154" t="str">
        <f>IF(ISERROR(VLOOKUP(F162,PinMuxPub!$C$3:$C$180,1,FALSE)),"No","Yes")</f>
        <v>No</v>
      </c>
      <c r="V162" s="155" t="str">
        <f t="shared" si="22"/>
        <v>No</v>
      </c>
    </row>
    <row r="163" spans="1:22">
      <c r="A163" s="92">
        <v>158</v>
      </c>
      <c r="B163" s="1">
        <f t="shared" si="23"/>
        <v>5</v>
      </c>
      <c r="C163" s="1">
        <f t="shared" si="24"/>
        <v>9</v>
      </c>
      <c r="D163" s="1" t="str">
        <f t="shared" si="25"/>
        <v>F</v>
      </c>
      <c r="E163" s="1">
        <f t="shared" si="26"/>
        <v>10</v>
      </c>
      <c r="F163" s="126" t="str">
        <f>VLOOKUP(D163,BallMap!$A$1:$X$39,MATCH(E163,BallMap!$A$1:$R$1,0),FALSE)</f>
        <v>VDD_MIPI_1P0</v>
      </c>
      <c r="G163" s="127">
        <f t="shared" si="27"/>
        <v>159</v>
      </c>
      <c r="H163" s="2" t="str">
        <f t="shared" si="28"/>
        <v>F10</v>
      </c>
      <c r="I163" s="36" t="str">
        <f>IF(ISERROR(VLOOKUP($F163,PinMuxPub!$C$2:$Q$180,MATCH(I$4,PinMuxPub!$C$2:$Q$2,0),FALSE)),"",VLOOKUP($F163,PinMuxPub!$C$2:$Q$180,MATCH(I$4,PinMuxPub!$C$2:$Q$2,0),FALSE))</f>
        <v/>
      </c>
      <c r="J163" s="36" t="str">
        <f>IF(ISERROR(VLOOKUP($F163,PinMuxPub!$C$2:$Q$180,MATCH(J$4,PinMuxPub!$C$2:$Q$2,0),FALSE)),"",VLOOKUP($F163,PinMuxPub!$C$2:$Q$180,MATCH(J$4,PinMuxPub!$C$2:$Q$2,0),FALSE))</f>
        <v/>
      </c>
      <c r="K163" s="36" t="str">
        <f>IF(ISERROR(VLOOKUP($F163,PinMuxPub!$C$2:$Q$180,MATCH(K$4,PinMuxPub!$C$2:$Q$2,0),FALSE)),"",VLOOKUP($F163,PinMuxPub!$C$2:$Q$180,MATCH(K$4,PinMuxPub!$C$2:$Q$2,0),FALSE))</f>
        <v/>
      </c>
      <c r="L163" s="36" t="str">
        <f>IF(ISERROR(VLOOKUP($F163,PinMuxPub!$C$2:$Q$180,MATCH(L$4,PinMuxPub!$C$2:$Q$2,0),FALSE)),"",VLOOKUP($F163,PinMuxPub!$C$2:$Q$180,MATCH(L$4,PinMuxPub!$C$2:$Q$2,0),FALSE))</f>
        <v/>
      </c>
      <c r="M163" s="36" t="str">
        <f>IF(ISERROR(VLOOKUP($F163,PinMuxPub!$C$2:$Q$180,MATCH(M$4,PinMuxPub!$C$2:$Q$2,0),FALSE)),"",VLOOKUP($F163,PinMuxPub!$C$2:$Q$180,MATCH(M$4,PinMuxPub!$C$2:$Q$2,0),FALSE))</f>
        <v/>
      </c>
      <c r="N163" s="36" t="str">
        <f>IF(ISERROR(VLOOKUP($F163,PinMuxPub!$C$2:$Q$180,MATCH(N$4,PinMuxPub!$C$2:$Q$2,0),FALSE)),"",VLOOKUP($F163,PinMuxPub!$C$2:$Q$180,MATCH(N$4,PinMuxPub!$C$2:$Q$2,0),FALSE))</f>
        <v/>
      </c>
      <c r="O163" s="36" t="str">
        <f>IF(ISERROR(VLOOKUP($F163,PinMuxPub!$C$2:$Q$180,MATCH(O$4,PinMuxPub!$C$2:$Q$2,0),FALSE)),"",VLOOKUP($F163,PinMuxPub!$C$2:$Q$180,MATCH(O$4,PinMuxPub!$C$2:$Q$2,0),FALSE))</f>
        <v/>
      </c>
      <c r="P163" s="36" t="str">
        <f>IF(ISERROR(VLOOKUP($F163,PinMuxPub!$C$2:$Q$180,MATCH(P$4,PinMuxPub!$C$2:$Q$2,0),FALSE)),"",VLOOKUP($F163,PinMuxPub!$C$2:$Q$180,MATCH(P$4,PinMuxPub!$C$2:$Q$2,0),FALSE))</f>
        <v/>
      </c>
      <c r="Q163" s="36" t="str">
        <f>IF(ISERROR(VLOOKUP($F163,PinMuxPub!$C$2:$Q$180,MATCH(Q$4,PinMuxPub!$C$2:$Q$2,0),FALSE)),"",VLOOKUP($F163,PinMuxPub!$C$2:$Q$180,MATCH(Q$4,PinMuxPub!$C$2:$Q$2,0),FALSE))</f>
        <v/>
      </c>
      <c r="R163" s="36" t="str">
        <f>IF(ISERROR(VLOOKUP($F163,PinMuxPub!$C$2:$Q$180,MATCH(R$4,PinMuxPub!$C$2:$Q$2,0),FALSE)),"",VLOOKUP($F163,PinMuxPub!$C$2:$Q$180,MATCH(R$4,PinMuxPub!$C$2:$Q$2,0),FALSE))</f>
        <v/>
      </c>
      <c r="S163" s="36" t="str">
        <f>IF(ISERROR(VLOOKUP($F163,PinMuxPub!$C$2:$Q$180,MATCH(S$4,PinMuxPub!$C$2:$Q$2,0),FALSE)),"",VLOOKUP($F163,PinMuxPub!$C$2:$Q$180,MATCH(S$4,PinMuxPub!$C$2:$Q$2,0),FALSE))</f>
        <v/>
      </c>
      <c r="T163" s="36" t="str">
        <f>IF(ISERROR(VLOOKUP($F163,PinMuxPub!$C$2:$Q$180,MATCH(T$4,PinMuxPub!$C$2:$Q$2,0),FALSE)),"",VLOOKUP($F163,PinMuxPub!$C$2:$Q$180,MATCH(T$4,PinMuxPub!$C$2:$Q$2,0),FALSE))</f>
        <v/>
      </c>
      <c r="U163" s="154" t="str">
        <f>IF(ISERROR(VLOOKUP(F163,PinMuxPub!$C$3:$C$180,1,FALSE)),"No","Yes")</f>
        <v>No</v>
      </c>
      <c r="V163" s="155" t="str">
        <f t="shared" si="22"/>
        <v>No</v>
      </c>
    </row>
    <row r="164" spans="1:22">
      <c r="A164" s="92">
        <v>159</v>
      </c>
      <c r="B164" s="1">
        <f t="shared" si="23"/>
        <v>6</v>
      </c>
      <c r="C164" s="1">
        <f t="shared" si="24"/>
        <v>9</v>
      </c>
      <c r="D164" s="1" t="str">
        <f t="shared" si="25"/>
        <v>G</v>
      </c>
      <c r="E164" s="1">
        <f t="shared" si="26"/>
        <v>10</v>
      </c>
      <c r="F164" s="126" t="str">
        <f>VLOOKUP(D164,BallMap!$A$1:$X$39,MATCH(E164,BallMap!$A$1:$R$1,0),FALSE)</f>
        <v>VSS</v>
      </c>
      <c r="G164" s="127">
        <f t="shared" si="27"/>
        <v>160</v>
      </c>
      <c r="H164" s="2" t="str">
        <f t="shared" si="28"/>
        <v>G10</v>
      </c>
      <c r="I164" s="36" t="str">
        <f>IF(ISERROR(VLOOKUP($F164,PinMuxPub!$C$2:$Q$180,MATCH(I$4,PinMuxPub!$C$2:$Q$2,0),FALSE)),"",VLOOKUP($F164,PinMuxPub!$C$2:$Q$180,MATCH(I$4,PinMuxPub!$C$2:$Q$2,0),FALSE))</f>
        <v/>
      </c>
      <c r="J164" s="36" t="str">
        <f>IF(ISERROR(VLOOKUP($F164,PinMuxPub!$C$2:$Q$180,MATCH(J$4,PinMuxPub!$C$2:$Q$2,0),FALSE)),"",VLOOKUP($F164,PinMuxPub!$C$2:$Q$180,MATCH(J$4,PinMuxPub!$C$2:$Q$2,0),FALSE))</f>
        <v/>
      </c>
      <c r="K164" s="36" t="str">
        <f>IF(ISERROR(VLOOKUP($F164,PinMuxPub!$C$2:$Q$180,MATCH(K$4,PinMuxPub!$C$2:$Q$2,0),FALSE)),"",VLOOKUP($F164,PinMuxPub!$C$2:$Q$180,MATCH(K$4,PinMuxPub!$C$2:$Q$2,0),FALSE))</f>
        <v/>
      </c>
      <c r="L164" s="36" t="str">
        <f>IF(ISERROR(VLOOKUP($F164,PinMuxPub!$C$2:$Q$180,MATCH(L$4,PinMuxPub!$C$2:$Q$2,0),FALSE)),"",VLOOKUP($F164,PinMuxPub!$C$2:$Q$180,MATCH(L$4,PinMuxPub!$C$2:$Q$2,0),FALSE))</f>
        <v/>
      </c>
      <c r="M164" s="36" t="str">
        <f>IF(ISERROR(VLOOKUP($F164,PinMuxPub!$C$2:$Q$180,MATCH(M$4,PinMuxPub!$C$2:$Q$2,0),FALSE)),"",VLOOKUP($F164,PinMuxPub!$C$2:$Q$180,MATCH(M$4,PinMuxPub!$C$2:$Q$2,0),FALSE))</f>
        <v/>
      </c>
      <c r="N164" s="36" t="str">
        <f>IF(ISERROR(VLOOKUP($F164,PinMuxPub!$C$2:$Q$180,MATCH(N$4,PinMuxPub!$C$2:$Q$2,0),FALSE)),"",VLOOKUP($F164,PinMuxPub!$C$2:$Q$180,MATCH(N$4,PinMuxPub!$C$2:$Q$2,0),FALSE))</f>
        <v/>
      </c>
      <c r="O164" s="36" t="str">
        <f>IF(ISERROR(VLOOKUP($F164,PinMuxPub!$C$2:$Q$180,MATCH(O$4,PinMuxPub!$C$2:$Q$2,0),FALSE)),"",VLOOKUP($F164,PinMuxPub!$C$2:$Q$180,MATCH(O$4,PinMuxPub!$C$2:$Q$2,0),FALSE))</f>
        <v/>
      </c>
      <c r="P164" s="36" t="str">
        <f>IF(ISERROR(VLOOKUP($F164,PinMuxPub!$C$2:$Q$180,MATCH(P$4,PinMuxPub!$C$2:$Q$2,0),FALSE)),"",VLOOKUP($F164,PinMuxPub!$C$2:$Q$180,MATCH(P$4,PinMuxPub!$C$2:$Q$2,0),FALSE))</f>
        <v/>
      </c>
      <c r="Q164" s="36" t="str">
        <f>IF(ISERROR(VLOOKUP($F164,PinMuxPub!$C$2:$Q$180,MATCH(Q$4,PinMuxPub!$C$2:$Q$2,0),FALSE)),"",VLOOKUP($F164,PinMuxPub!$C$2:$Q$180,MATCH(Q$4,PinMuxPub!$C$2:$Q$2,0),FALSE))</f>
        <v/>
      </c>
      <c r="R164" s="36" t="str">
        <f>IF(ISERROR(VLOOKUP($F164,PinMuxPub!$C$2:$Q$180,MATCH(R$4,PinMuxPub!$C$2:$Q$2,0),FALSE)),"",VLOOKUP($F164,PinMuxPub!$C$2:$Q$180,MATCH(R$4,PinMuxPub!$C$2:$Q$2,0),FALSE))</f>
        <v/>
      </c>
      <c r="S164" s="36" t="str">
        <f>IF(ISERROR(VLOOKUP($F164,PinMuxPub!$C$2:$Q$180,MATCH(S$4,PinMuxPub!$C$2:$Q$2,0),FALSE)),"",VLOOKUP($F164,PinMuxPub!$C$2:$Q$180,MATCH(S$4,PinMuxPub!$C$2:$Q$2,0),FALSE))</f>
        <v/>
      </c>
      <c r="T164" s="36" t="str">
        <f>IF(ISERROR(VLOOKUP($F164,PinMuxPub!$C$2:$Q$180,MATCH(T$4,PinMuxPub!$C$2:$Q$2,0),FALSE)),"",VLOOKUP($F164,PinMuxPub!$C$2:$Q$180,MATCH(T$4,PinMuxPub!$C$2:$Q$2,0),FALSE))</f>
        <v/>
      </c>
      <c r="U164" s="154" t="str">
        <f>IF(ISERROR(VLOOKUP(F164,PinMuxPub!$C$3:$C$180,1,FALSE)),"No","Yes")</f>
        <v>No</v>
      </c>
      <c r="V164" s="155" t="str">
        <f t="shared" si="22"/>
        <v>No</v>
      </c>
    </row>
    <row r="165" spans="1:22">
      <c r="A165" s="92">
        <v>160</v>
      </c>
      <c r="B165" s="1">
        <f t="shared" si="23"/>
        <v>7</v>
      </c>
      <c r="C165" s="1">
        <f t="shared" si="24"/>
        <v>9</v>
      </c>
      <c r="D165" s="1" t="str">
        <f t="shared" si="25"/>
        <v>H</v>
      </c>
      <c r="E165" s="1">
        <f t="shared" si="26"/>
        <v>10</v>
      </c>
      <c r="F165" s="126" t="str">
        <f>VLOOKUP(D165,BallMap!$A$1:$X$39,MATCH(E165,BallMap!$A$1:$R$1,0),FALSE)</f>
        <v>SOC</v>
      </c>
      <c r="G165" s="127">
        <f t="shared" si="27"/>
        <v>161</v>
      </c>
      <c r="H165" s="2" t="str">
        <f t="shared" si="28"/>
        <v>H10</v>
      </c>
      <c r="I165" s="36" t="str">
        <f>IF(ISERROR(VLOOKUP($F165,PinMuxPub!$C$2:$Q$180,MATCH(I$4,PinMuxPub!$C$2:$Q$2,0),FALSE)),"",VLOOKUP($F165,PinMuxPub!$C$2:$Q$180,MATCH(I$4,PinMuxPub!$C$2:$Q$2,0),FALSE))</f>
        <v/>
      </c>
      <c r="J165" s="36" t="str">
        <f>IF(ISERROR(VLOOKUP($F165,PinMuxPub!$C$2:$Q$180,MATCH(J$4,PinMuxPub!$C$2:$Q$2,0),FALSE)),"",VLOOKUP($F165,PinMuxPub!$C$2:$Q$180,MATCH(J$4,PinMuxPub!$C$2:$Q$2,0),FALSE))</f>
        <v/>
      </c>
      <c r="K165" s="36" t="str">
        <f>IF(ISERROR(VLOOKUP($F165,PinMuxPub!$C$2:$Q$180,MATCH(K$4,PinMuxPub!$C$2:$Q$2,0),FALSE)),"",VLOOKUP($F165,PinMuxPub!$C$2:$Q$180,MATCH(K$4,PinMuxPub!$C$2:$Q$2,0),FALSE))</f>
        <v/>
      </c>
      <c r="L165" s="36" t="str">
        <f>IF(ISERROR(VLOOKUP($F165,PinMuxPub!$C$2:$Q$180,MATCH(L$4,PinMuxPub!$C$2:$Q$2,0),FALSE)),"",VLOOKUP($F165,PinMuxPub!$C$2:$Q$180,MATCH(L$4,PinMuxPub!$C$2:$Q$2,0),FALSE))</f>
        <v/>
      </c>
      <c r="M165" s="36" t="str">
        <f>IF(ISERROR(VLOOKUP($F165,PinMuxPub!$C$2:$Q$180,MATCH(M$4,PinMuxPub!$C$2:$Q$2,0),FALSE)),"",VLOOKUP($F165,PinMuxPub!$C$2:$Q$180,MATCH(M$4,PinMuxPub!$C$2:$Q$2,0),FALSE))</f>
        <v/>
      </c>
      <c r="N165" s="36" t="str">
        <f>IF(ISERROR(VLOOKUP($F165,PinMuxPub!$C$2:$Q$180,MATCH(N$4,PinMuxPub!$C$2:$Q$2,0),FALSE)),"",VLOOKUP($F165,PinMuxPub!$C$2:$Q$180,MATCH(N$4,PinMuxPub!$C$2:$Q$2,0),FALSE))</f>
        <v/>
      </c>
      <c r="O165" s="36" t="str">
        <f>IF(ISERROR(VLOOKUP($F165,PinMuxPub!$C$2:$Q$180,MATCH(O$4,PinMuxPub!$C$2:$Q$2,0),FALSE)),"",VLOOKUP($F165,PinMuxPub!$C$2:$Q$180,MATCH(O$4,PinMuxPub!$C$2:$Q$2,0),FALSE))</f>
        <v/>
      </c>
      <c r="P165" s="36" t="str">
        <f>IF(ISERROR(VLOOKUP($F165,PinMuxPub!$C$2:$Q$180,MATCH(P$4,PinMuxPub!$C$2:$Q$2,0),FALSE)),"",VLOOKUP($F165,PinMuxPub!$C$2:$Q$180,MATCH(P$4,PinMuxPub!$C$2:$Q$2,0),FALSE))</f>
        <v/>
      </c>
      <c r="Q165" s="36" t="str">
        <f>IF(ISERROR(VLOOKUP($F165,PinMuxPub!$C$2:$Q$180,MATCH(Q$4,PinMuxPub!$C$2:$Q$2,0),FALSE)),"",VLOOKUP($F165,PinMuxPub!$C$2:$Q$180,MATCH(Q$4,PinMuxPub!$C$2:$Q$2,0),FALSE))</f>
        <v/>
      </c>
      <c r="R165" s="36" t="str">
        <f>IF(ISERROR(VLOOKUP($F165,PinMuxPub!$C$2:$Q$180,MATCH(R$4,PinMuxPub!$C$2:$Q$2,0),FALSE)),"",VLOOKUP($F165,PinMuxPub!$C$2:$Q$180,MATCH(R$4,PinMuxPub!$C$2:$Q$2,0),FALSE))</f>
        <v/>
      </c>
      <c r="S165" s="36" t="str">
        <f>IF(ISERROR(VLOOKUP($F165,PinMuxPub!$C$2:$Q$180,MATCH(S$4,PinMuxPub!$C$2:$Q$2,0),FALSE)),"",VLOOKUP($F165,PinMuxPub!$C$2:$Q$180,MATCH(S$4,PinMuxPub!$C$2:$Q$2,0),FALSE))</f>
        <v/>
      </c>
      <c r="T165" s="36" t="str">
        <f>IF(ISERROR(VLOOKUP($F165,PinMuxPub!$C$2:$Q$180,MATCH(T$4,PinMuxPub!$C$2:$Q$2,0),FALSE)),"",VLOOKUP($F165,PinMuxPub!$C$2:$Q$180,MATCH(T$4,PinMuxPub!$C$2:$Q$2,0),FALSE))</f>
        <v/>
      </c>
      <c r="U165" s="154" t="str">
        <f>IF(ISERROR(VLOOKUP(F165,PinMuxPub!$C$3:$C$180,1,FALSE)),"No","Yes")</f>
        <v>No</v>
      </c>
      <c r="V165" s="155" t="str">
        <f t="shared" si="22"/>
        <v>No</v>
      </c>
    </row>
    <row r="166" spans="1:22">
      <c r="A166" s="92">
        <v>161</v>
      </c>
      <c r="B166" s="1">
        <f t="shared" si="23"/>
        <v>8</v>
      </c>
      <c r="C166" s="1">
        <f t="shared" si="24"/>
        <v>9</v>
      </c>
      <c r="D166" s="1" t="str">
        <f t="shared" si="25"/>
        <v>J</v>
      </c>
      <c r="E166" s="1">
        <f t="shared" si="26"/>
        <v>10</v>
      </c>
      <c r="F166" s="126" t="str">
        <f>VLOOKUP(D166,BallMap!$A$1:$X$39,MATCH(E166,BallMap!$A$1:$R$1,0),FALSE)</f>
        <v>SOC</v>
      </c>
      <c r="G166" s="127">
        <f t="shared" si="27"/>
        <v>162</v>
      </c>
      <c r="H166" s="2" t="str">
        <f t="shared" si="28"/>
        <v>J10</v>
      </c>
      <c r="I166" s="36" t="str">
        <f>IF(ISERROR(VLOOKUP($F166,PinMuxPub!$C$2:$Q$180,MATCH(I$4,PinMuxPub!$C$2:$Q$2,0),FALSE)),"",VLOOKUP($F166,PinMuxPub!$C$2:$Q$180,MATCH(I$4,PinMuxPub!$C$2:$Q$2,0),FALSE))</f>
        <v/>
      </c>
      <c r="J166" s="36" t="str">
        <f>IF(ISERROR(VLOOKUP($F166,PinMuxPub!$C$2:$Q$180,MATCH(J$4,PinMuxPub!$C$2:$Q$2,0),FALSE)),"",VLOOKUP($F166,PinMuxPub!$C$2:$Q$180,MATCH(J$4,PinMuxPub!$C$2:$Q$2,0),FALSE))</f>
        <v/>
      </c>
      <c r="K166" s="36" t="str">
        <f>IF(ISERROR(VLOOKUP($F166,PinMuxPub!$C$2:$Q$180,MATCH(K$4,PinMuxPub!$C$2:$Q$2,0),FALSE)),"",VLOOKUP($F166,PinMuxPub!$C$2:$Q$180,MATCH(K$4,PinMuxPub!$C$2:$Q$2,0),FALSE))</f>
        <v/>
      </c>
      <c r="L166" s="36" t="str">
        <f>IF(ISERROR(VLOOKUP($F166,PinMuxPub!$C$2:$Q$180,MATCH(L$4,PinMuxPub!$C$2:$Q$2,0),FALSE)),"",VLOOKUP($F166,PinMuxPub!$C$2:$Q$180,MATCH(L$4,PinMuxPub!$C$2:$Q$2,0),FALSE))</f>
        <v/>
      </c>
      <c r="M166" s="36" t="str">
        <f>IF(ISERROR(VLOOKUP($F166,PinMuxPub!$C$2:$Q$180,MATCH(M$4,PinMuxPub!$C$2:$Q$2,0),FALSE)),"",VLOOKUP($F166,PinMuxPub!$C$2:$Q$180,MATCH(M$4,PinMuxPub!$C$2:$Q$2,0),FALSE))</f>
        <v/>
      </c>
      <c r="N166" s="36" t="str">
        <f>IF(ISERROR(VLOOKUP($F166,PinMuxPub!$C$2:$Q$180,MATCH(N$4,PinMuxPub!$C$2:$Q$2,0),FALSE)),"",VLOOKUP($F166,PinMuxPub!$C$2:$Q$180,MATCH(N$4,PinMuxPub!$C$2:$Q$2,0),FALSE))</f>
        <v/>
      </c>
      <c r="O166" s="36" t="str">
        <f>IF(ISERROR(VLOOKUP($F166,PinMuxPub!$C$2:$Q$180,MATCH(O$4,PinMuxPub!$C$2:$Q$2,0),FALSE)),"",VLOOKUP($F166,PinMuxPub!$C$2:$Q$180,MATCH(O$4,PinMuxPub!$C$2:$Q$2,0),FALSE))</f>
        <v/>
      </c>
      <c r="P166" s="36" t="str">
        <f>IF(ISERROR(VLOOKUP($F166,PinMuxPub!$C$2:$Q$180,MATCH(P$4,PinMuxPub!$C$2:$Q$2,0),FALSE)),"",VLOOKUP($F166,PinMuxPub!$C$2:$Q$180,MATCH(P$4,PinMuxPub!$C$2:$Q$2,0),FALSE))</f>
        <v/>
      </c>
      <c r="Q166" s="36" t="str">
        <f>IF(ISERROR(VLOOKUP($F166,PinMuxPub!$C$2:$Q$180,MATCH(Q$4,PinMuxPub!$C$2:$Q$2,0),FALSE)),"",VLOOKUP($F166,PinMuxPub!$C$2:$Q$180,MATCH(Q$4,PinMuxPub!$C$2:$Q$2,0),FALSE))</f>
        <v/>
      </c>
      <c r="R166" s="36" t="str">
        <f>IF(ISERROR(VLOOKUP($F166,PinMuxPub!$C$2:$Q$180,MATCH(R$4,PinMuxPub!$C$2:$Q$2,0),FALSE)),"",VLOOKUP($F166,PinMuxPub!$C$2:$Q$180,MATCH(R$4,PinMuxPub!$C$2:$Q$2,0),FALSE))</f>
        <v/>
      </c>
      <c r="S166" s="36" t="str">
        <f>IF(ISERROR(VLOOKUP($F166,PinMuxPub!$C$2:$Q$180,MATCH(S$4,PinMuxPub!$C$2:$Q$2,0),FALSE)),"",VLOOKUP($F166,PinMuxPub!$C$2:$Q$180,MATCH(S$4,PinMuxPub!$C$2:$Q$2,0),FALSE))</f>
        <v/>
      </c>
      <c r="T166" s="36" t="str">
        <f>IF(ISERROR(VLOOKUP($F166,PinMuxPub!$C$2:$Q$180,MATCH(T$4,PinMuxPub!$C$2:$Q$2,0),FALSE)),"",VLOOKUP($F166,PinMuxPub!$C$2:$Q$180,MATCH(T$4,PinMuxPub!$C$2:$Q$2,0),FALSE))</f>
        <v/>
      </c>
      <c r="U166" s="154" t="str">
        <f>IF(ISERROR(VLOOKUP(F166,PinMuxPub!$C$3:$C$180,1,FALSE)),"No","Yes")</f>
        <v>No</v>
      </c>
      <c r="V166" s="155" t="str">
        <f t="shared" si="22"/>
        <v>No</v>
      </c>
    </row>
    <row r="167" spans="1:22">
      <c r="A167" s="92">
        <v>162</v>
      </c>
      <c r="B167" s="1">
        <f t="shared" si="23"/>
        <v>9</v>
      </c>
      <c r="C167" s="1">
        <f t="shared" si="24"/>
        <v>9</v>
      </c>
      <c r="D167" s="1" t="str">
        <f t="shared" si="25"/>
        <v>K</v>
      </c>
      <c r="E167" s="1">
        <f t="shared" si="26"/>
        <v>10</v>
      </c>
      <c r="F167" s="126" t="str">
        <f>VLOOKUP(D167,BallMap!$A$1:$X$39,MATCH(E167,BallMap!$A$1:$R$1,0),FALSE)</f>
        <v>SOC</v>
      </c>
      <c r="G167" s="127">
        <f t="shared" si="27"/>
        <v>163</v>
      </c>
      <c r="H167" s="2" t="str">
        <f t="shared" si="28"/>
        <v>K10</v>
      </c>
      <c r="I167" s="36" t="str">
        <f>IF(ISERROR(VLOOKUP($F167,PinMuxPub!$C$2:$Q$180,MATCH(I$4,PinMuxPub!$C$2:$Q$2,0),FALSE)),"",VLOOKUP($F167,PinMuxPub!$C$2:$Q$180,MATCH(I$4,PinMuxPub!$C$2:$Q$2,0),FALSE))</f>
        <v/>
      </c>
      <c r="J167" s="36" t="str">
        <f>IF(ISERROR(VLOOKUP($F167,PinMuxPub!$C$2:$Q$180,MATCH(J$4,PinMuxPub!$C$2:$Q$2,0),FALSE)),"",VLOOKUP($F167,PinMuxPub!$C$2:$Q$180,MATCH(J$4,PinMuxPub!$C$2:$Q$2,0),FALSE))</f>
        <v/>
      </c>
      <c r="K167" s="36" t="str">
        <f>IF(ISERROR(VLOOKUP($F167,PinMuxPub!$C$2:$Q$180,MATCH(K$4,PinMuxPub!$C$2:$Q$2,0),FALSE)),"",VLOOKUP($F167,PinMuxPub!$C$2:$Q$180,MATCH(K$4,PinMuxPub!$C$2:$Q$2,0),FALSE))</f>
        <v/>
      </c>
      <c r="L167" s="36" t="str">
        <f>IF(ISERROR(VLOOKUP($F167,PinMuxPub!$C$2:$Q$180,MATCH(L$4,PinMuxPub!$C$2:$Q$2,0),FALSE)),"",VLOOKUP($F167,PinMuxPub!$C$2:$Q$180,MATCH(L$4,PinMuxPub!$C$2:$Q$2,0),FALSE))</f>
        <v/>
      </c>
      <c r="M167" s="36" t="str">
        <f>IF(ISERROR(VLOOKUP($F167,PinMuxPub!$C$2:$Q$180,MATCH(M$4,PinMuxPub!$C$2:$Q$2,0),FALSE)),"",VLOOKUP($F167,PinMuxPub!$C$2:$Q$180,MATCH(M$4,PinMuxPub!$C$2:$Q$2,0),FALSE))</f>
        <v/>
      </c>
      <c r="N167" s="36" t="str">
        <f>IF(ISERROR(VLOOKUP($F167,PinMuxPub!$C$2:$Q$180,MATCH(N$4,PinMuxPub!$C$2:$Q$2,0),FALSE)),"",VLOOKUP($F167,PinMuxPub!$C$2:$Q$180,MATCH(N$4,PinMuxPub!$C$2:$Q$2,0),FALSE))</f>
        <v/>
      </c>
      <c r="O167" s="36" t="str">
        <f>IF(ISERROR(VLOOKUP($F167,PinMuxPub!$C$2:$Q$180,MATCH(O$4,PinMuxPub!$C$2:$Q$2,0),FALSE)),"",VLOOKUP($F167,PinMuxPub!$C$2:$Q$180,MATCH(O$4,PinMuxPub!$C$2:$Q$2,0),FALSE))</f>
        <v/>
      </c>
      <c r="P167" s="36" t="str">
        <f>IF(ISERROR(VLOOKUP($F167,PinMuxPub!$C$2:$Q$180,MATCH(P$4,PinMuxPub!$C$2:$Q$2,0),FALSE)),"",VLOOKUP($F167,PinMuxPub!$C$2:$Q$180,MATCH(P$4,PinMuxPub!$C$2:$Q$2,0),FALSE))</f>
        <v/>
      </c>
      <c r="Q167" s="36" t="str">
        <f>IF(ISERROR(VLOOKUP($F167,PinMuxPub!$C$2:$Q$180,MATCH(Q$4,PinMuxPub!$C$2:$Q$2,0),FALSE)),"",VLOOKUP($F167,PinMuxPub!$C$2:$Q$180,MATCH(Q$4,PinMuxPub!$C$2:$Q$2,0),FALSE))</f>
        <v/>
      </c>
      <c r="R167" s="36" t="str">
        <f>IF(ISERROR(VLOOKUP($F167,PinMuxPub!$C$2:$Q$180,MATCH(R$4,PinMuxPub!$C$2:$Q$2,0),FALSE)),"",VLOOKUP($F167,PinMuxPub!$C$2:$Q$180,MATCH(R$4,PinMuxPub!$C$2:$Q$2,0),FALSE))</f>
        <v/>
      </c>
      <c r="S167" s="36" t="str">
        <f>IF(ISERROR(VLOOKUP($F167,PinMuxPub!$C$2:$Q$180,MATCH(S$4,PinMuxPub!$C$2:$Q$2,0),FALSE)),"",VLOOKUP($F167,PinMuxPub!$C$2:$Q$180,MATCH(S$4,PinMuxPub!$C$2:$Q$2,0),FALSE))</f>
        <v/>
      </c>
      <c r="T167" s="36" t="str">
        <f>IF(ISERROR(VLOOKUP($F167,PinMuxPub!$C$2:$Q$180,MATCH(T$4,PinMuxPub!$C$2:$Q$2,0),FALSE)),"",VLOOKUP($F167,PinMuxPub!$C$2:$Q$180,MATCH(T$4,PinMuxPub!$C$2:$Q$2,0),FALSE))</f>
        <v/>
      </c>
      <c r="U167" s="154" t="str">
        <f>IF(ISERROR(VLOOKUP(F167,PinMuxPub!$C$3:$C$180,1,FALSE)),"No","Yes")</f>
        <v>No</v>
      </c>
      <c r="V167" s="155" t="str">
        <f t="shared" si="22"/>
        <v>No</v>
      </c>
    </row>
    <row r="168" spans="1:22">
      <c r="A168" s="92">
        <v>163</v>
      </c>
      <c r="B168" s="1">
        <f t="shared" si="23"/>
        <v>10</v>
      </c>
      <c r="C168" s="1">
        <f t="shared" si="24"/>
        <v>9</v>
      </c>
      <c r="D168" s="1" t="str">
        <f t="shared" si="25"/>
        <v>L</v>
      </c>
      <c r="E168" s="1">
        <f t="shared" si="26"/>
        <v>10</v>
      </c>
      <c r="F168" s="126" t="str">
        <f>VLOOKUP(D168,BallMap!$A$1:$X$39,MATCH(E168,BallMap!$A$1:$R$1,0),FALSE)</f>
        <v>VSS</v>
      </c>
      <c r="G168" s="127">
        <f t="shared" si="27"/>
        <v>164</v>
      </c>
      <c r="H168" s="2" t="str">
        <f t="shared" si="28"/>
        <v>L10</v>
      </c>
      <c r="I168" s="36" t="str">
        <f>IF(ISERROR(VLOOKUP($F168,PinMuxPub!$C$2:$Q$180,MATCH(I$4,PinMuxPub!$C$2:$Q$2,0),FALSE)),"",VLOOKUP($F168,PinMuxPub!$C$2:$Q$180,MATCH(I$4,PinMuxPub!$C$2:$Q$2,0),FALSE))</f>
        <v/>
      </c>
      <c r="J168" s="36" t="str">
        <f>IF(ISERROR(VLOOKUP($F168,PinMuxPub!$C$2:$Q$180,MATCH(J$4,PinMuxPub!$C$2:$Q$2,0),FALSE)),"",VLOOKUP($F168,PinMuxPub!$C$2:$Q$180,MATCH(J$4,PinMuxPub!$C$2:$Q$2,0),FALSE))</f>
        <v/>
      </c>
      <c r="K168" s="36" t="str">
        <f>IF(ISERROR(VLOOKUP($F168,PinMuxPub!$C$2:$Q$180,MATCH(K$4,PinMuxPub!$C$2:$Q$2,0),FALSE)),"",VLOOKUP($F168,PinMuxPub!$C$2:$Q$180,MATCH(K$4,PinMuxPub!$C$2:$Q$2,0),FALSE))</f>
        <v/>
      </c>
      <c r="L168" s="36" t="str">
        <f>IF(ISERROR(VLOOKUP($F168,PinMuxPub!$C$2:$Q$180,MATCH(L$4,PinMuxPub!$C$2:$Q$2,0),FALSE)),"",VLOOKUP($F168,PinMuxPub!$C$2:$Q$180,MATCH(L$4,PinMuxPub!$C$2:$Q$2,0),FALSE))</f>
        <v/>
      </c>
      <c r="M168" s="36" t="str">
        <f>IF(ISERROR(VLOOKUP($F168,PinMuxPub!$C$2:$Q$180,MATCH(M$4,PinMuxPub!$C$2:$Q$2,0),FALSE)),"",VLOOKUP($F168,PinMuxPub!$C$2:$Q$180,MATCH(M$4,PinMuxPub!$C$2:$Q$2,0),FALSE))</f>
        <v/>
      </c>
      <c r="N168" s="36" t="str">
        <f>IF(ISERROR(VLOOKUP($F168,PinMuxPub!$C$2:$Q$180,MATCH(N$4,PinMuxPub!$C$2:$Q$2,0),FALSE)),"",VLOOKUP($F168,PinMuxPub!$C$2:$Q$180,MATCH(N$4,PinMuxPub!$C$2:$Q$2,0),FALSE))</f>
        <v/>
      </c>
      <c r="O168" s="36" t="str">
        <f>IF(ISERROR(VLOOKUP($F168,PinMuxPub!$C$2:$Q$180,MATCH(O$4,PinMuxPub!$C$2:$Q$2,0),FALSE)),"",VLOOKUP($F168,PinMuxPub!$C$2:$Q$180,MATCH(O$4,PinMuxPub!$C$2:$Q$2,0),FALSE))</f>
        <v/>
      </c>
      <c r="P168" s="36" t="str">
        <f>IF(ISERROR(VLOOKUP($F168,PinMuxPub!$C$2:$Q$180,MATCH(P$4,PinMuxPub!$C$2:$Q$2,0),FALSE)),"",VLOOKUP($F168,PinMuxPub!$C$2:$Q$180,MATCH(P$4,PinMuxPub!$C$2:$Q$2,0),FALSE))</f>
        <v/>
      </c>
      <c r="Q168" s="36" t="str">
        <f>IF(ISERROR(VLOOKUP($F168,PinMuxPub!$C$2:$Q$180,MATCH(Q$4,PinMuxPub!$C$2:$Q$2,0),FALSE)),"",VLOOKUP($F168,PinMuxPub!$C$2:$Q$180,MATCH(Q$4,PinMuxPub!$C$2:$Q$2,0),FALSE))</f>
        <v/>
      </c>
      <c r="R168" s="36" t="str">
        <f>IF(ISERROR(VLOOKUP($F168,PinMuxPub!$C$2:$Q$180,MATCH(R$4,PinMuxPub!$C$2:$Q$2,0),FALSE)),"",VLOOKUP($F168,PinMuxPub!$C$2:$Q$180,MATCH(R$4,PinMuxPub!$C$2:$Q$2,0),FALSE))</f>
        <v/>
      </c>
      <c r="S168" s="36" t="str">
        <f>IF(ISERROR(VLOOKUP($F168,PinMuxPub!$C$2:$Q$180,MATCH(S$4,PinMuxPub!$C$2:$Q$2,0),FALSE)),"",VLOOKUP($F168,PinMuxPub!$C$2:$Q$180,MATCH(S$4,PinMuxPub!$C$2:$Q$2,0),FALSE))</f>
        <v/>
      </c>
      <c r="T168" s="36" t="str">
        <f>IF(ISERROR(VLOOKUP($F168,PinMuxPub!$C$2:$Q$180,MATCH(T$4,PinMuxPub!$C$2:$Q$2,0),FALSE)),"",VLOOKUP($F168,PinMuxPub!$C$2:$Q$180,MATCH(T$4,PinMuxPub!$C$2:$Q$2,0),FALSE))</f>
        <v/>
      </c>
      <c r="U168" s="154" t="str">
        <f>IF(ISERROR(VLOOKUP(F168,PinMuxPub!$C$3:$C$180,1,FALSE)),"No","Yes")</f>
        <v>No</v>
      </c>
      <c r="V168" s="155" t="str">
        <f t="shared" si="22"/>
        <v>No</v>
      </c>
    </row>
    <row r="169" spans="1:22">
      <c r="A169" s="92">
        <v>164</v>
      </c>
      <c r="B169" s="1">
        <f t="shared" si="23"/>
        <v>11</v>
      </c>
      <c r="C169" s="1">
        <f t="shared" si="24"/>
        <v>9</v>
      </c>
      <c r="D169" s="1" t="str">
        <f t="shared" si="25"/>
        <v>M</v>
      </c>
      <c r="E169" s="1">
        <f t="shared" si="26"/>
        <v>10</v>
      </c>
      <c r="F169" s="126" t="str">
        <f>VLOOKUP(D169,BallMap!$A$1:$X$39,MATCH(E169,BallMap!$A$1:$R$1,0),FALSE)</f>
        <v>GPIO_SNVS_03</v>
      </c>
      <c r="G169" s="127">
        <f t="shared" si="27"/>
        <v>165</v>
      </c>
      <c r="H169" s="2" t="str">
        <f t="shared" si="28"/>
        <v>M10</v>
      </c>
      <c r="I169" s="36" t="str">
        <f>IF(ISERROR(VLOOKUP($F169,PinMuxPub!$C$2:$Q$180,MATCH(I$4,PinMuxPub!$C$2:$Q$2,0),FALSE)),"",VLOOKUP($F169,PinMuxPub!$C$2:$Q$180,MATCH(I$4,PinMuxPub!$C$2:$Q$2,0),FALSE))</f>
        <v/>
      </c>
      <c r="J169" s="36" t="str">
        <f>IF(ISERROR(VLOOKUP($F169,PinMuxPub!$C$2:$Q$180,MATCH(J$4,PinMuxPub!$C$2:$Q$2,0),FALSE)),"",VLOOKUP($F169,PinMuxPub!$C$2:$Q$180,MATCH(J$4,PinMuxPub!$C$2:$Q$2,0),FALSE))</f>
        <v/>
      </c>
      <c r="K169" s="36" t="str">
        <f>IF(ISERROR(VLOOKUP($F169,PinMuxPub!$C$2:$Q$180,MATCH(K$4,PinMuxPub!$C$2:$Q$2,0),FALSE)),"",VLOOKUP($F169,PinMuxPub!$C$2:$Q$180,MATCH(K$4,PinMuxPub!$C$2:$Q$2,0),FALSE))</f>
        <v/>
      </c>
      <c r="L169" s="36" t="str">
        <f>IF(ISERROR(VLOOKUP($F169,PinMuxPub!$C$2:$Q$180,MATCH(L$4,PinMuxPub!$C$2:$Q$2,0),FALSE)),"",VLOOKUP($F169,PinMuxPub!$C$2:$Q$180,MATCH(L$4,PinMuxPub!$C$2:$Q$2,0),FALSE))</f>
        <v/>
      </c>
      <c r="M169" s="36" t="str">
        <f>IF(ISERROR(VLOOKUP($F169,PinMuxPub!$C$2:$Q$180,MATCH(M$4,PinMuxPub!$C$2:$Q$2,0),FALSE)),"",VLOOKUP($F169,PinMuxPub!$C$2:$Q$180,MATCH(M$4,PinMuxPub!$C$2:$Q$2,0),FALSE))</f>
        <v/>
      </c>
      <c r="N169" s="36" t="str">
        <f>IF(ISERROR(VLOOKUP($F169,PinMuxPub!$C$2:$Q$180,MATCH(N$4,PinMuxPub!$C$2:$Q$2,0),FALSE)),"",VLOOKUP($F169,PinMuxPub!$C$2:$Q$180,MATCH(N$4,PinMuxPub!$C$2:$Q$2,0),FALSE))</f>
        <v/>
      </c>
      <c r="O169" s="36" t="str">
        <f>IF(ISERROR(VLOOKUP($F169,PinMuxPub!$C$2:$Q$180,MATCH(O$4,PinMuxPub!$C$2:$Q$2,0),FALSE)),"",VLOOKUP($F169,PinMuxPub!$C$2:$Q$180,MATCH(O$4,PinMuxPub!$C$2:$Q$2,0),FALSE))</f>
        <v/>
      </c>
      <c r="P169" s="36" t="str">
        <f>IF(ISERROR(VLOOKUP($F169,PinMuxPub!$C$2:$Q$180,MATCH(P$4,PinMuxPub!$C$2:$Q$2,0),FALSE)),"",VLOOKUP($F169,PinMuxPub!$C$2:$Q$180,MATCH(P$4,PinMuxPub!$C$2:$Q$2,0),FALSE))</f>
        <v/>
      </c>
      <c r="Q169" s="36" t="str">
        <f>IF(ISERROR(VLOOKUP($F169,PinMuxPub!$C$2:$Q$180,MATCH(Q$4,PinMuxPub!$C$2:$Q$2,0),FALSE)),"",VLOOKUP($F169,PinMuxPub!$C$2:$Q$180,MATCH(Q$4,PinMuxPub!$C$2:$Q$2,0),FALSE))</f>
        <v/>
      </c>
      <c r="R169" s="36" t="str">
        <f>IF(ISERROR(VLOOKUP($F169,PinMuxPub!$C$2:$Q$180,MATCH(R$4,PinMuxPub!$C$2:$Q$2,0),FALSE)),"",VLOOKUP($F169,PinMuxPub!$C$2:$Q$180,MATCH(R$4,PinMuxPub!$C$2:$Q$2,0),FALSE))</f>
        <v/>
      </c>
      <c r="S169" s="36" t="str">
        <f>IF(ISERROR(VLOOKUP($F169,PinMuxPub!$C$2:$Q$180,MATCH(S$4,PinMuxPub!$C$2:$Q$2,0),FALSE)),"",VLOOKUP($F169,PinMuxPub!$C$2:$Q$180,MATCH(S$4,PinMuxPub!$C$2:$Q$2,0),FALSE))</f>
        <v/>
      </c>
      <c r="T169" s="36" t="str">
        <f>IF(ISERROR(VLOOKUP($F169,PinMuxPub!$C$2:$Q$180,MATCH(T$4,PinMuxPub!$C$2:$Q$2,0),FALSE)),"",VLOOKUP($F169,PinMuxPub!$C$2:$Q$180,MATCH(T$4,PinMuxPub!$C$2:$Q$2,0),FALSE))</f>
        <v/>
      </c>
      <c r="U169" s="154" t="str">
        <f>IF(ISERROR(VLOOKUP(F169,PinMuxPub!$C$3:$C$180,1,FALSE)),"No","Yes")</f>
        <v>No</v>
      </c>
      <c r="V169" s="155" t="str">
        <f t="shared" si="22"/>
        <v>No</v>
      </c>
    </row>
    <row r="170" spans="1:22">
      <c r="A170" s="92">
        <v>165</v>
      </c>
      <c r="B170" s="1">
        <f t="shared" si="23"/>
        <v>12</v>
      </c>
      <c r="C170" s="1">
        <f t="shared" si="24"/>
        <v>9</v>
      </c>
      <c r="D170" s="1" t="str">
        <f t="shared" si="25"/>
        <v>N</v>
      </c>
      <c r="E170" s="1">
        <f t="shared" si="26"/>
        <v>10</v>
      </c>
      <c r="F170" s="126" t="str">
        <f>VLOOKUP(D170,BallMap!$A$1:$X$39,MATCH(E170,BallMap!$A$1:$R$1,0),FALSE)</f>
        <v>GPIO_SNVS_04</v>
      </c>
      <c r="G170" s="127">
        <f t="shared" si="27"/>
        <v>166</v>
      </c>
      <c r="H170" s="2" t="str">
        <f t="shared" si="28"/>
        <v>N10</v>
      </c>
      <c r="I170" s="36" t="str">
        <f>IF(ISERROR(VLOOKUP($F170,PinMuxPub!$C$2:$Q$180,MATCH(I$4,PinMuxPub!$C$2:$Q$2,0),FALSE)),"",VLOOKUP($F170,PinMuxPub!$C$2:$Q$180,MATCH(I$4,PinMuxPub!$C$2:$Q$2,0),FALSE))</f>
        <v/>
      </c>
      <c r="J170" s="36" t="str">
        <f>IF(ISERROR(VLOOKUP($F170,PinMuxPub!$C$2:$Q$180,MATCH(J$4,PinMuxPub!$C$2:$Q$2,0),FALSE)),"",VLOOKUP($F170,PinMuxPub!$C$2:$Q$180,MATCH(J$4,PinMuxPub!$C$2:$Q$2,0),FALSE))</f>
        <v/>
      </c>
      <c r="K170" s="36" t="str">
        <f>IF(ISERROR(VLOOKUP($F170,PinMuxPub!$C$2:$Q$180,MATCH(K$4,PinMuxPub!$C$2:$Q$2,0),FALSE)),"",VLOOKUP($F170,PinMuxPub!$C$2:$Q$180,MATCH(K$4,PinMuxPub!$C$2:$Q$2,0),FALSE))</f>
        <v/>
      </c>
      <c r="L170" s="36" t="str">
        <f>IF(ISERROR(VLOOKUP($F170,PinMuxPub!$C$2:$Q$180,MATCH(L$4,PinMuxPub!$C$2:$Q$2,0),FALSE)),"",VLOOKUP($F170,PinMuxPub!$C$2:$Q$180,MATCH(L$4,PinMuxPub!$C$2:$Q$2,0),FALSE))</f>
        <v/>
      </c>
      <c r="M170" s="36" t="str">
        <f>IF(ISERROR(VLOOKUP($F170,PinMuxPub!$C$2:$Q$180,MATCH(M$4,PinMuxPub!$C$2:$Q$2,0),FALSE)),"",VLOOKUP($F170,PinMuxPub!$C$2:$Q$180,MATCH(M$4,PinMuxPub!$C$2:$Q$2,0),FALSE))</f>
        <v/>
      </c>
      <c r="N170" s="36" t="str">
        <f>IF(ISERROR(VLOOKUP($F170,PinMuxPub!$C$2:$Q$180,MATCH(N$4,PinMuxPub!$C$2:$Q$2,0),FALSE)),"",VLOOKUP($F170,PinMuxPub!$C$2:$Q$180,MATCH(N$4,PinMuxPub!$C$2:$Q$2,0),FALSE))</f>
        <v/>
      </c>
      <c r="O170" s="36" t="str">
        <f>IF(ISERROR(VLOOKUP($F170,PinMuxPub!$C$2:$Q$180,MATCH(O$4,PinMuxPub!$C$2:$Q$2,0),FALSE)),"",VLOOKUP($F170,PinMuxPub!$C$2:$Q$180,MATCH(O$4,PinMuxPub!$C$2:$Q$2,0),FALSE))</f>
        <v/>
      </c>
      <c r="P170" s="36" t="str">
        <f>IF(ISERROR(VLOOKUP($F170,PinMuxPub!$C$2:$Q$180,MATCH(P$4,PinMuxPub!$C$2:$Q$2,0),FALSE)),"",VLOOKUP($F170,PinMuxPub!$C$2:$Q$180,MATCH(P$4,PinMuxPub!$C$2:$Q$2,0),FALSE))</f>
        <v/>
      </c>
      <c r="Q170" s="36" t="str">
        <f>IF(ISERROR(VLOOKUP($F170,PinMuxPub!$C$2:$Q$180,MATCH(Q$4,PinMuxPub!$C$2:$Q$2,0),FALSE)),"",VLOOKUP($F170,PinMuxPub!$C$2:$Q$180,MATCH(Q$4,PinMuxPub!$C$2:$Q$2,0),FALSE))</f>
        <v/>
      </c>
      <c r="R170" s="36" t="str">
        <f>IF(ISERROR(VLOOKUP($F170,PinMuxPub!$C$2:$Q$180,MATCH(R$4,PinMuxPub!$C$2:$Q$2,0),FALSE)),"",VLOOKUP($F170,PinMuxPub!$C$2:$Q$180,MATCH(R$4,PinMuxPub!$C$2:$Q$2,0),FALSE))</f>
        <v/>
      </c>
      <c r="S170" s="36" t="str">
        <f>IF(ISERROR(VLOOKUP($F170,PinMuxPub!$C$2:$Q$180,MATCH(S$4,PinMuxPub!$C$2:$Q$2,0),FALSE)),"",VLOOKUP($F170,PinMuxPub!$C$2:$Q$180,MATCH(S$4,PinMuxPub!$C$2:$Q$2,0),FALSE))</f>
        <v/>
      </c>
      <c r="T170" s="36" t="str">
        <f>IF(ISERROR(VLOOKUP($F170,PinMuxPub!$C$2:$Q$180,MATCH(T$4,PinMuxPub!$C$2:$Q$2,0),FALSE)),"",VLOOKUP($F170,PinMuxPub!$C$2:$Q$180,MATCH(T$4,PinMuxPub!$C$2:$Q$2,0),FALSE))</f>
        <v/>
      </c>
      <c r="U170" s="154" t="str">
        <f>IF(ISERROR(VLOOKUP(F170,PinMuxPub!$C$3:$C$180,1,FALSE)),"No","Yes")</f>
        <v>No</v>
      </c>
      <c r="V170" s="155" t="str">
        <f t="shared" si="22"/>
        <v>No</v>
      </c>
    </row>
    <row r="171" spans="1:22">
      <c r="A171" s="92">
        <v>166</v>
      </c>
      <c r="B171" s="1">
        <f t="shared" si="23"/>
        <v>13</v>
      </c>
      <c r="C171" s="1">
        <f t="shared" si="24"/>
        <v>9</v>
      </c>
      <c r="D171" s="1" t="str">
        <f t="shared" si="25"/>
        <v>P</v>
      </c>
      <c r="E171" s="1">
        <f t="shared" si="26"/>
        <v>10</v>
      </c>
      <c r="F171" s="126" t="str">
        <f>VLOOKUP(D171,BallMap!$A$1:$X$39,MATCH(E171,BallMap!$A$1:$R$1,0),FALSE)</f>
        <v>GPIO_SNVS_01</v>
      </c>
      <c r="G171" s="127">
        <f t="shared" si="27"/>
        <v>167</v>
      </c>
      <c r="H171" s="2" t="str">
        <f t="shared" si="28"/>
        <v>P10</v>
      </c>
      <c r="I171" s="36" t="str">
        <f>IF(ISERROR(VLOOKUP($F171,PinMuxPub!$C$2:$Q$180,MATCH(I$4,PinMuxPub!$C$2:$Q$2,0),FALSE)),"",VLOOKUP($F171,PinMuxPub!$C$2:$Q$180,MATCH(I$4,PinMuxPub!$C$2:$Q$2,0),FALSE))</f>
        <v/>
      </c>
      <c r="J171" s="36" t="str">
        <f>IF(ISERROR(VLOOKUP($F171,PinMuxPub!$C$2:$Q$180,MATCH(J$4,PinMuxPub!$C$2:$Q$2,0),FALSE)),"",VLOOKUP($F171,PinMuxPub!$C$2:$Q$180,MATCH(J$4,PinMuxPub!$C$2:$Q$2,0),FALSE))</f>
        <v/>
      </c>
      <c r="K171" s="36" t="str">
        <f>IF(ISERROR(VLOOKUP($F171,PinMuxPub!$C$2:$Q$180,MATCH(K$4,PinMuxPub!$C$2:$Q$2,0),FALSE)),"",VLOOKUP($F171,PinMuxPub!$C$2:$Q$180,MATCH(K$4,PinMuxPub!$C$2:$Q$2,0),FALSE))</f>
        <v/>
      </c>
      <c r="L171" s="36" t="str">
        <f>IF(ISERROR(VLOOKUP($F171,PinMuxPub!$C$2:$Q$180,MATCH(L$4,PinMuxPub!$C$2:$Q$2,0),FALSE)),"",VLOOKUP($F171,PinMuxPub!$C$2:$Q$180,MATCH(L$4,PinMuxPub!$C$2:$Q$2,0),FALSE))</f>
        <v/>
      </c>
      <c r="M171" s="36" t="str">
        <f>IF(ISERROR(VLOOKUP($F171,PinMuxPub!$C$2:$Q$180,MATCH(M$4,PinMuxPub!$C$2:$Q$2,0),FALSE)),"",VLOOKUP($F171,PinMuxPub!$C$2:$Q$180,MATCH(M$4,PinMuxPub!$C$2:$Q$2,0),FALSE))</f>
        <v/>
      </c>
      <c r="N171" s="36" t="str">
        <f>IF(ISERROR(VLOOKUP($F171,PinMuxPub!$C$2:$Q$180,MATCH(N$4,PinMuxPub!$C$2:$Q$2,0),FALSE)),"",VLOOKUP($F171,PinMuxPub!$C$2:$Q$180,MATCH(N$4,PinMuxPub!$C$2:$Q$2,0),FALSE))</f>
        <v/>
      </c>
      <c r="O171" s="36" t="str">
        <f>IF(ISERROR(VLOOKUP($F171,PinMuxPub!$C$2:$Q$180,MATCH(O$4,PinMuxPub!$C$2:$Q$2,0),FALSE)),"",VLOOKUP($F171,PinMuxPub!$C$2:$Q$180,MATCH(O$4,PinMuxPub!$C$2:$Q$2,0),FALSE))</f>
        <v/>
      </c>
      <c r="P171" s="36" t="str">
        <f>IF(ISERROR(VLOOKUP($F171,PinMuxPub!$C$2:$Q$180,MATCH(P$4,PinMuxPub!$C$2:$Q$2,0),FALSE)),"",VLOOKUP($F171,PinMuxPub!$C$2:$Q$180,MATCH(P$4,PinMuxPub!$C$2:$Q$2,0),FALSE))</f>
        <v/>
      </c>
      <c r="Q171" s="36" t="str">
        <f>IF(ISERROR(VLOOKUP($F171,PinMuxPub!$C$2:$Q$180,MATCH(Q$4,PinMuxPub!$C$2:$Q$2,0),FALSE)),"",VLOOKUP($F171,PinMuxPub!$C$2:$Q$180,MATCH(Q$4,PinMuxPub!$C$2:$Q$2,0),FALSE))</f>
        <v/>
      </c>
      <c r="R171" s="36" t="str">
        <f>IF(ISERROR(VLOOKUP($F171,PinMuxPub!$C$2:$Q$180,MATCH(R$4,PinMuxPub!$C$2:$Q$2,0),FALSE)),"",VLOOKUP($F171,PinMuxPub!$C$2:$Q$180,MATCH(R$4,PinMuxPub!$C$2:$Q$2,0),FALSE))</f>
        <v/>
      </c>
      <c r="S171" s="36" t="str">
        <f>IF(ISERROR(VLOOKUP($F171,PinMuxPub!$C$2:$Q$180,MATCH(S$4,PinMuxPub!$C$2:$Q$2,0),FALSE)),"",VLOOKUP($F171,PinMuxPub!$C$2:$Q$180,MATCH(S$4,PinMuxPub!$C$2:$Q$2,0),FALSE))</f>
        <v/>
      </c>
      <c r="T171" s="36" t="str">
        <f>IF(ISERROR(VLOOKUP($F171,PinMuxPub!$C$2:$Q$180,MATCH(T$4,PinMuxPub!$C$2:$Q$2,0),FALSE)),"",VLOOKUP($F171,PinMuxPub!$C$2:$Q$180,MATCH(T$4,PinMuxPub!$C$2:$Q$2,0),FALSE))</f>
        <v/>
      </c>
      <c r="U171" s="154" t="str">
        <f>IF(ISERROR(VLOOKUP(F171,PinMuxPub!$C$3:$C$180,1,FALSE)),"No","Yes")</f>
        <v>No</v>
      </c>
      <c r="V171" s="155" t="str">
        <f t="shared" si="22"/>
        <v>No</v>
      </c>
    </row>
    <row r="172" spans="1:22">
      <c r="A172" s="92">
        <v>167</v>
      </c>
      <c r="B172" s="1">
        <f t="shared" si="23"/>
        <v>14</v>
      </c>
      <c r="C172" s="1">
        <f t="shared" si="24"/>
        <v>9</v>
      </c>
      <c r="D172" s="1" t="str">
        <f t="shared" si="25"/>
        <v>R</v>
      </c>
      <c r="E172" s="1">
        <f t="shared" si="26"/>
        <v>10</v>
      </c>
      <c r="F172" s="126" t="str">
        <f>VLOOKUP(D172,BallMap!$A$1:$X$39,MATCH(E172,BallMap!$A$1:$R$1,0),FALSE)</f>
        <v>GPIO_SNVS_00</v>
      </c>
      <c r="G172" s="127">
        <f t="shared" si="27"/>
        <v>168</v>
      </c>
      <c r="H172" s="2" t="str">
        <f t="shared" si="28"/>
        <v>R10</v>
      </c>
      <c r="I172" s="36" t="str">
        <f>IF(ISERROR(VLOOKUP($F172,PinMuxPub!$C$2:$Q$180,MATCH(I$4,PinMuxPub!$C$2:$Q$2,0),FALSE)),"",VLOOKUP($F172,PinMuxPub!$C$2:$Q$180,MATCH(I$4,PinMuxPub!$C$2:$Q$2,0),FALSE))</f>
        <v/>
      </c>
      <c r="J172" s="36" t="str">
        <f>IF(ISERROR(VLOOKUP($F172,PinMuxPub!$C$2:$Q$180,MATCH(J$4,PinMuxPub!$C$2:$Q$2,0),FALSE)),"",VLOOKUP($F172,PinMuxPub!$C$2:$Q$180,MATCH(J$4,PinMuxPub!$C$2:$Q$2,0),FALSE))</f>
        <v/>
      </c>
      <c r="K172" s="36" t="str">
        <f>IF(ISERROR(VLOOKUP($F172,PinMuxPub!$C$2:$Q$180,MATCH(K$4,PinMuxPub!$C$2:$Q$2,0),FALSE)),"",VLOOKUP($F172,PinMuxPub!$C$2:$Q$180,MATCH(K$4,PinMuxPub!$C$2:$Q$2,0),FALSE))</f>
        <v/>
      </c>
      <c r="L172" s="36" t="str">
        <f>IF(ISERROR(VLOOKUP($F172,PinMuxPub!$C$2:$Q$180,MATCH(L$4,PinMuxPub!$C$2:$Q$2,0),FALSE)),"",VLOOKUP($F172,PinMuxPub!$C$2:$Q$180,MATCH(L$4,PinMuxPub!$C$2:$Q$2,0),FALSE))</f>
        <v/>
      </c>
      <c r="M172" s="36" t="str">
        <f>IF(ISERROR(VLOOKUP($F172,PinMuxPub!$C$2:$Q$180,MATCH(M$4,PinMuxPub!$C$2:$Q$2,0),FALSE)),"",VLOOKUP($F172,PinMuxPub!$C$2:$Q$180,MATCH(M$4,PinMuxPub!$C$2:$Q$2,0),FALSE))</f>
        <v/>
      </c>
      <c r="N172" s="36" t="str">
        <f>IF(ISERROR(VLOOKUP($F172,PinMuxPub!$C$2:$Q$180,MATCH(N$4,PinMuxPub!$C$2:$Q$2,0),FALSE)),"",VLOOKUP($F172,PinMuxPub!$C$2:$Q$180,MATCH(N$4,PinMuxPub!$C$2:$Q$2,0),FALSE))</f>
        <v/>
      </c>
      <c r="O172" s="36" t="str">
        <f>IF(ISERROR(VLOOKUP($F172,PinMuxPub!$C$2:$Q$180,MATCH(O$4,PinMuxPub!$C$2:$Q$2,0),FALSE)),"",VLOOKUP($F172,PinMuxPub!$C$2:$Q$180,MATCH(O$4,PinMuxPub!$C$2:$Q$2,0),FALSE))</f>
        <v/>
      </c>
      <c r="P172" s="36" t="str">
        <f>IF(ISERROR(VLOOKUP($F172,PinMuxPub!$C$2:$Q$180,MATCH(P$4,PinMuxPub!$C$2:$Q$2,0),FALSE)),"",VLOOKUP($F172,PinMuxPub!$C$2:$Q$180,MATCH(P$4,PinMuxPub!$C$2:$Q$2,0),FALSE))</f>
        <v/>
      </c>
      <c r="Q172" s="36" t="str">
        <f>IF(ISERROR(VLOOKUP($F172,PinMuxPub!$C$2:$Q$180,MATCH(Q$4,PinMuxPub!$C$2:$Q$2,0),FALSE)),"",VLOOKUP($F172,PinMuxPub!$C$2:$Q$180,MATCH(Q$4,PinMuxPub!$C$2:$Q$2,0),FALSE))</f>
        <v/>
      </c>
      <c r="R172" s="36" t="str">
        <f>IF(ISERROR(VLOOKUP($F172,PinMuxPub!$C$2:$Q$180,MATCH(R$4,PinMuxPub!$C$2:$Q$2,0),FALSE)),"",VLOOKUP($F172,PinMuxPub!$C$2:$Q$180,MATCH(R$4,PinMuxPub!$C$2:$Q$2,0),FALSE))</f>
        <v/>
      </c>
      <c r="S172" s="36" t="str">
        <f>IF(ISERROR(VLOOKUP($F172,PinMuxPub!$C$2:$Q$180,MATCH(S$4,PinMuxPub!$C$2:$Q$2,0),FALSE)),"",VLOOKUP($F172,PinMuxPub!$C$2:$Q$180,MATCH(S$4,PinMuxPub!$C$2:$Q$2,0),FALSE))</f>
        <v/>
      </c>
      <c r="T172" s="36" t="str">
        <f>IF(ISERROR(VLOOKUP($F172,PinMuxPub!$C$2:$Q$180,MATCH(T$4,PinMuxPub!$C$2:$Q$2,0),FALSE)),"",VLOOKUP($F172,PinMuxPub!$C$2:$Q$180,MATCH(T$4,PinMuxPub!$C$2:$Q$2,0),FALSE))</f>
        <v/>
      </c>
      <c r="U172" s="154" t="str">
        <f>IF(ISERROR(VLOOKUP(F172,PinMuxPub!$C$3:$C$180,1,FALSE)),"No","Yes")</f>
        <v>No</v>
      </c>
      <c r="V172" s="155" t="str">
        <f t="shared" si="22"/>
        <v>No</v>
      </c>
    </row>
    <row r="173" spans="1:22">
      <c r="A173" s="92">
        <v>168</v>
      </c>
      <c r="B173" s="1">
        <f t="shared" si="23"/>
        <v>15</v>
      </c>
      <c r="C173" s="1">
        <f t="shared" si="24"/>
        <v>9</v>
      </c>
      <c r="D173" s="1" t="str">
        <f t="shared" si="25"/>
        <v>T</v>
      </c>
      <c r="E173" s="1">
        <f t="shared" si="26"/>
        <v>10</v>
      </c>
      <c r="F173" s="126" t="str">
        <f>VLOOKUP(D173,BallMap!$A$1:$X$39,MATCH(E173,BallMap!$A$1:$R$1,0),FALSE)</f>
        <v>POR_B</v>
      </c>
      <c r="G173" s="127">
        <f t="shared" si="27"/>
        <v>169</v>
      </c>
      <c r="H173" s="2" t="str">
        <f t="shared" si="28"/>
        <v>T10</v>
      </c>
      <c r="I173" s="36" t="str">
        <f>IF(ISERROR(VLOOKUP($F173,PinMuxPub!$C$2:$Q$180,MATCH(I$4,PinMuxPub!$C$2:$Q$2,0),FALSE)),"",VLOOKUP($F173,PinMuxPub!$C$2:$Q$180,MATCH(I$4,PinMuxPub!$C$2:$Q$2,0),FALSE))</f>
        <v/>
      </c>
      <c r="J173" s="36" t="str">
        <f>IF(ISERROR(VLOOKUP($F173,PinMuxPub!$C$2:$Q$180,MATCH(J$4,PinMuxPub!$C$2:$Q$2,0),FALSE)),"",VLOOKUP($F173,PinMuxPub!$C$2:$Q$180,MATCH(J$4,PinMuxPub!$C$2:$Q$2,0),FALSE))</f>
        <v/>
      </c>
      <c r="K173" s="36" t="str">
        <f>IF(ISERROR(VLOOKUP($F173,PinMuxPub!$C$2:$Q$180,MATCH(K$4,PinMuxPub!$C$2:$Q$2,0),FALSE)),"",VLOOKUP($F173,PinMuxPub!$C$2:$Q$180,MATCH(K$4,PinMuxPub!$C$2:$Q$2,0),FALSE))</f>
        <v/>
      </c>
      <c r="L173" s="36" t="str">
        <f>IF(ISERROR(VLOOKUP($F173,PinMuxPub!$C$2:$Q$180,MATCH(L$4,PinMuxPub!$C$2:$Q$2,0),FALSE)),"",VLOOKUP($F173,PinMuxPub!$C$2:$Q$180,MATCH(L$4,PinMuxPub!$C$2:$Q$2,0),FALSE))</f>
        <v/>
      </c>
      <c r="M173" s="36" t="str">
        <f>IF(ISERROR(VLOOKUP($F173,PinMuxPub!$C$2:$Q$180,MATCH(M$4,PinMuxPub!$C$2:$Q$2,0),FALSE)),"",VLOOKUP($F173,PinMuxPub!$C$2:$Q$180,MATCH(M$4,PinMuxPub!$C$2:$Q$2,0),FALSE))</f>
        <v/>
      </c>
      <c r="N173" s="36" t="str">
        <f>IF(ISERROR(VLOOKUP($F173,PinMuxPub!$C$2:$Q$180,MATCH(N$4,PinMuxPub!$C$2:$Q$2,0),FALSE)),"",VLOOKUP($F173,PinMuxPub!$C$2:$Q$180,MATCH(N$4,PinMuxPub!$C$2:$Q$2,0),FALSE))</f>
        <v/>
      </c>
      <c r="O173" s="36" t="str">
        <f>IF(ISERROR(VLOOKUP($F173,PinMuxPub!$C$2:$Q$180,MATCH(O$4,PinMuxPub!$C$2:$Q$2,0),FALSE)),"",VLOOKUP($F173,PinMuxPub!$C$2:$Q$180,MATCH(O$4,PinMuxPub!$C$2:$Q$2,0),FALSE))</f>
        <v/>
      </c>
      <c r="P173" s="36" t="str">
        <f>IF(ISERROR(VLOOKUP($F173,PinMuxPub!$C$2:$Q$180,MATCH(P$4,PinMuxPub!$C$2:$Q$2,0),FALSE)),"",VLOOKUP($F173,PinMuxPub!$C$2:$Q$180,MATCH(P$4,PinMuxPub!$C$2:$Q$2,0),FALSE))</f>
        <v/>
      </c>
      <c r="Q173" s="36" t="str">
        <f>IF(ISERROR(VLOOKUP($F173,PinMuxPub!$C$2:$Q$180,MATCH(Q$4,PinMuxPub!$C$2:$Q$2,0),FALSE)),"",VLOOKUP($F173,PinMuxPub!$C$2:$Q$180,MATCH(Q$4,PinMuxPub!$C$2:$Q$2,0),FALSE))</f>
        <v/>
      </c>
      <c r="R173" s="36" t="str">
        <f>IF(ISERROR(VLOOKUP($F173,PinMuxPub!$C$2:$Q$180,MATCH(R$4,PinMuxPub!$C$2:$Q$2,0),FALSE)),"",VLOOKUP($F173,PinMuxPub!$C$2:$Q$180,MATCH(R$4,PinMuxPub!$C$2:$Q$2,0),FALSE))</f>
        <v/>
      </c>
      <c r="S173" s="36" t="str">
        <f>IF(ISERROR(VLOOKUP($F173,PinMuxPub!$C$2:$Q$180,MATCH(S$4,PinMuxPub!$C$2:$Q$2,0),FALSE)),"",VLOOKUP($F173,PinMuxPub!$C$2:$Q$180,MATCH(S$4,PinMuxPub!$C$2:$Q$2,0),FALSE))</f>
        <v/>
      </c>
      <c r="T173" s="36" t="str">
        <f>IF(ISERROR(VLOOKUP($F173,PinMuxPub!$C$2:$Q$180,MATCH(T$4,PinMuxPub!$C$2:$Q$2,0),FALSE)),"",VLOOKUP($F173,PinMuxPub!$C$2:$Q$180,MATCH(T$4,PinMuxPub!$C$2:$Q$2,0),FALSE))</f>
        <v/>
      </c>
      <c r="U173" s="154" t="str">
        <f>IF(ISERROR(VLOOKUP(F173,PinMuxPub!$C$3:$C$180,1,FALSE)),"No","Yes")</f>
        <v>No</v>
      </c>
      <c r="V173" s="155" t="str">
        <f t="shared" si="22"/>
        <v>No</v>
      </c>
    </row>
    <row r="174" spans="1:22">
      <c r="A174" s="92">
        <v>169</v>
      </c>
      <c r="B174" s="1">
        <f t="shared" si="23"/>
        <v>16</v>
      </c>
      <c r="C174" s="1">
        <f t="shared" si="24"/>
        <v>9</v>
      </c>
      <c r="D174" s="1" t="str">
        <f t="shared" si="25"/>
        <v>U</v>
      </c>
      <c r="E174" s="1">
        <f t="shared" si="26"/>
        <v>10</v>
      </c>
      <c r="F174" s="126" t="str">
        <f>VLOOKUP(D174,BallMap!$A$1:$X$39,MATCH(E174,BallMap!$A$1:$R$1,0),FALSE)</f>
        <v>ONOFF</v>
      </c>
      <c r="G174" s="127">
        <f t="shared" si="27"/>
        <v>170</v>
      </c>
      <c r="H174" s="2" t="str">
        <f t="shared" si="28"/>
        <v>U10</v>
      </c>
      <c r="I174" s="36" t="str">
        <f>IF(ISERROR(VLOOKUP($F174,PinMuxPub!$C$2:$Q$180,MATCH(I$4,PinMuxPub!$C$2:$Q$2,0),FALSE)),"",VLOOKUP($F174,PinMuxPub!$C$2:$Q$180,MATCH(I$4,PinMuxPub!$C$2:$Q$2,0),FALSE))</f>
        <v/>
      </c>
      <c r="J174" s="36" t="str">
        <f>IF(ISERROR(VLOOKUP($F174,PinMuxPub!$C$2:$Q$180,MATCH(J$4,PinMuxPub!$C$2:$Q$2,0),FALSE)),"",VLOOKUP($F174,PinMuxPub!$C$2:$Q$180,MATCH(J$4,PinMuxPub!$C$2:$Q$2,0),FALSE))</f>
        <v/>
      </c>
      <c r="K174" s="36" t="str">
        <f>IF(ISERROR(VLOOKUP($F174,PinMuxPub!$C$2:$Q$180,MATCH(K$4,PinMuxPub!$C$2:$Q$2,0),FALSE)),"",VLOOKUP($F174,PinMuxPub!$C$2:$Q$180,MATCH(K$4,PinMuxPub!$C$2:$Q$2,0),FALSE))</f>
        <v/>
      </c>
      <c r="L174" s="36" t="str">
        <f>IF(ISERROR(VLOOKUP($F174,PinMuxPub!$C$2:$Q$180,MATCH(L$4,PinMuxPub!$C$2:$Q$2,0),FALSE)),"",VLOOKUP($F174,PinMuxPub!$C$2:$Q$180,MATCH(L$4,PinMuxPub!$C$2:$Q$2,0),FALSE))</f>
        <v/>
      </c>
      <c r="M174" s="36" t="str">
        <f>IF(ISERROR(VLOOKUP($F174,PinMuxPub!$C$2:$Q$180,MATCH(M$4,PinMuxPub!$C$2:$Q$2,0),FALSE)),"",VLOOKUP($F174,PinMuxPub!$C$2:$Q$180,MATCH(M$4,PinMuxPub!$C$2:$Q$2,0),FALSE))</f>
        <v/>
      </c>
      <c r="N174" s="36" t="str">
        <f>IF(ISERROR(VLOOKUP($F174,PinMuxPub!$C$2:$Q$180,MATCH(N$4,PinMuxPub!$C$2:$Q$2,0),FALSE)),"",VLOOKUP($F174,PinMuxPub!$C$2:$Q$180,MATCH(N$4,PinMuxPub!$C$2:$Q$2,0),FALSE))</f>
        <v/>
      </c>
      <c r="O174" s="36" t="str">
        <f>IF(ISERROR(VLOOKUP($F174,PinMuxPub!$C$2:$Q$180,MATCH(O$4,PinMuxPub!$C$2:$Q$2,0),FALSE)),"",VLOOKUP($F174,PinMuxPub!$C$2:$Q$180,MATCH(O$4,PinMuxPub!$C$2:$Q$2,0),FALSE))</f>
        <v/>
      </c>
      <c r="P174" s="36" t="str">
        <f>IF(ISERROR(VLOOKUP($F174,PinMuxPub!$C$2:$Q$180,MATCH(P$4,PinMuxPub!$C$2:$Q$2,0),FALSE)),"",VLOOKUP($F174,PinMuxPub!$C$2:$Q$180,MATCH(P$4,PinMuxPub!$C$2:$Q$2,0),FALSE))</f>
        <v/>
      </c>
      <c r="Q174" s="36" t="str">
        <f>IF(ISERROR(VLOOKUP($F174,PinMuxPub!$C$2:$Q$180,MATCH(Q$4,PinMuxPub!$C$2:$Q$2,0),FALSE)),"",VLOOKUP($F174,PinMuxPub!$C$2:$Q$180,MATCH(Q$4,PinMuxPub!$C$2:$Q$2,0),FALSE))</f>
        <v/>
      </c>
      <c r="R174" s="36" t="str">
        <f>IF(ISERROR(VLOOKUP($F174,PinMuxPub!$C$2:$Q$180,MATCH(R$4,PinMuxPub!$C$2:$Q$2,0),FALSE)),"",VLOOKUP($F174,PinMuxPub!$C$2:$Q$180,MATCH(R$4,PinMuxPub!$C$2:$Q$2,0),FALSE))</f>
        <v/>
      </c>
      <c r="S174" s="36" t="str">
        <f>IF(ISERROR(VLOOKUP($F174,PinMuxPub!$C$2:$Q$180,MATCH(S$4,PinMuxPub!$C$2:$Q$2,0),FALSE)),"",VLOOKUP($F174,PinMuxPub!$C$2:$Q$180,MATCH(S$4,PinMuxPub!$C$2:$Q$2,0),FALSE))</f>
        <v/>
      </c>
      <c r="T174" s="36" t="str">
        <f>IF(ISERROR(VLOOKUP($F174,PinMuxPub!$C$2:$Q$180,MATCH(T$4,PinMuxPub!$C$2:$Q$2,0),FALSE)),"",VLOOKUP($F174,PinMuxPub!$C$2:$Q$180,MATCH(T$4,PinMuxPub!$C$2:$Q$2,0),FALSE))</f>
        <v/>
      </c>
      <c r="U174" s="154" t="str">
        <f>IF(ISERROR(VLOOKUP(F174,PinMuxPub!$C$3:$C$180,1,FALSE)),"No","Yes")</f>
        <v>No</v>
      </c>
      <c r="V174" s="155" t="str">
        <f t="shared" si="22"/>
        <v>No</v>
      </c>
    </row>
    <row r="175" spans="1:22">
      <c r="A175" s="92">
        <v>170</v>
      </c>
      <c r="B175" s="1">
        <f t="shared" si="23"/>
        <v>0</v>
      </c>
      <c r="C175" s="1">
        <f t="shared" si="24"/>
        <v>10</v>
      </c>
      <c r="D175" s="1" t="str">
        <f t="shared" si="25"/>
        <v>A</v>
      </c>
      <c r="E175" s="1">
        <f t="shared" si="26"/>
        <v>11</v>
      </c>
      <c r="F175" s="126" t="str">
        <f>VLOOKUP(D175,BallMap!$A$1:$X$39,MATCH(E175,BallMap!$A$1:$R$1,0),FALSE)</f>
        <v>MIPI_CSI_DN0</v>
      </c>
      <c r="G175" s="127">
        <f t="shared" si="27"/>
        <v>171</v>
      </c>
      <c r="H175" s="2" t="str">
        <f t="shared" si="28"/>
        <v>A11</v>
      </c>
      <c r="I175" s="36" t="str">
        <f>IF(ISERROR(VLOOKUP($F175,PinMuxPub!$C$2:$Q$180,MATCH(I$4,PinMuxPub!$C$2:$Q$2,0),FALSE)),"",VLOOKUP($F175,PinMuxPub!$C$2:$Q$180,MATCH(I$4,PinMuxPub!$C$2:$Q$2,0),FALSE))</f>
        <v/>
      </c>
      <c r="J175" s="36" t="str">
        <f>IF(ISERROR(VLOOKUP($F175,PinMuxPub!$C$2:$Q$180,MATCH(J$4,PinMuxPub!$C$2:$Q$2,0),FALSE)),"",VLOOKUP($F175,PinMuxPub!$C$2:$Q$180,MATCH(J$4,PinMuxPub!$C$2:$Q$2,0),FALSE))</f>
        <v/>
      </c>
      <c r="K175" s="36" t="str">
        <f>IF(ISERROR(VLOOKUP($F175,PinMuxPub!$C$2:$Q$180,MATCH(K$4,PinMuxPub!$C$2:$Q$2,0),FALSE)),"",VLOOKUP($F175,PinMuxPub!$C$2:$Q$180,MATCH(K$4,PinMuxPub!$C$2:$Q$2,0),FALSE))</f>
        <v/>
      </c>
      <c r="L175" s="36" t="str">
        <f>IF(ISERROR(VLOOKUP($F175,PinMuxPub!$C$2:$Q$180,MATCH(L$4,PinMuxPub!$C$2:$Q$2,0),FALSE)),"",VLOOKUP($F175,PinMuxPub!$C$2:$Q$180,MATCH(L$4,PinMuxPub!$C$2:$Q$2,0),FALSE))</f>
        <v/>
      </c>
      <c r="M175" s="36" t="str">
        <f>IF(ISERROR(VLOOKUP($F175,PinMuxPub!$C$2:$Q$180,MATCH(M$4,PinMuxPub!$C$2:$Q$2,0),FALSE)),"",VLOOKUP($F175,PinMuxPub!$C$2:$Q$180,MATCH(M$4,PinMuxPub!$C$2:$Q$2,0),FALSE))</f>
        <v/>
      </c>
      <c r="N175" s="36" t="str">
        <f>IF(ISERROR(VLOOKUP($F175,PinMuxPub!$C$2:$Q$180,MATCH(N$4,PinMuxPub!$C$2:$Q$2,0),FALSE)),"",VLOOKUP($F175,PinMuxPub!$C$2:$Q$180,MATCH(N$4,PinMuxPub!$C$2:$Q$2,0),FALSE))</f>
        <v/>
      </c>
      <c r="O175" s="36" t="str">
        <f>IF(ISERROR(VLOOKUP($F175,PinMuxPub!$C$2:$Q$180,MATCH(O$4,PinMuxPub!$C$2:$Q$2,0),FALSE)),"",VLOOKUP($F175,PinMuxPub!$C$2:$Q$180,MATCH(O$4,PinMuxPub!$C$2:$Q$2,0),FALSE))</f>
        <v/>
      </c>
      <c r="P175" s="36" t="str">
        <f>IF(ISERROR(VLOOKUP($F175,PinMuxPub!$C$2:$Q$180,MATCH(P$4,PinMuxPub!$C$2:$Q$2,0),FALSE)),"",VLOOKUP($F175,PinMuxPub!$C$2:$Q$180,MATCH(P$4,PinMuxPub!$C$2:$Q$2,0),FALSE))</f>
        <v/>
      </c>
      <c r="Q175" s="36" t="str">
        <f>IF(ISERROR(VLOOKUP($F175,PinMuxPub!$C$2:$Q$180,MATCH(Q$4,PinMuxPub!$C$2:$Q$2,0),FALSE)),"",VLOOKUP($F175,PinMuxPub!$C$2:$Q$180,MATCH(Q$4,PinMuxPub!$C$2:$Q$2,0),FALSE))</f>
        <v/>
      </c>
      <c r="R175" s="36" t="str">
        <f>IF(ISERROR(VLOOKUP($F175,PinMuxPub!$C$2:$Q$180,MATCH(R$4,PinMuxPub!$C$2:$Q$2,0),FALSE)),"",VLOOKUP($F175,PinMuxPub!$C$2:$Q$180,MATCH(R$4,PinMuxPub!$C$2:$Q$2,0),FALSE))</f>
        <v/>
      </c>
      <c r="S175" s="36" t="str">
        <f>IF(ISERROR(VLOOKUP($F175,PinMuxPub!$C$2:$Q$180,MATCH(S$4,PinMuxPub!$C$2:$Q$2,0),FALSE)),"",VLOOKUP($F175,PinMuxPub!$C$2:$Q$180,MATCH(S$4,PinMuxPub!$C$2:$Q$2,0),FALSE))</f>
        <v/>
      </c>
      <c r="T175" s="36" t="str">
        <f>IF(ISERROR(VLOOKUP($F175,PinMuxPub!$C$2:$Q$180,MATCH(T$4,PinMuxPub!$C$2:$Q$2,0),FALSE)),"",VLOOKUP($F175,PinMuxPub!$C$2:$Q$180,MATCH(T$4,PinMuxPub!$C$2:$Q$2,0),FALSE))</f>
        <v/>
      </c>
      <c r="U175" s="154" t="str">
        <f>IF(ISERROR(VLOOKUP(F175,PinMuxPub!$C$3:$C$180,1,FALSE)),"No","Yes")</f>
        <v>No</v>
      </c>
      <c r="V175" s="155" t="str">
        <f t="shared" si="22"/>
        <v>No</v>
      </c>
    </row>
    <row r="176" spans="1:22">
      <c r="A176" s="92">
        <v>171</v>
      </c>
      <c r="B176" s="1">
        <f t="shared" si="23"/>
        <v>1</v>
      </c>
      <c r="C176" s="1">
        <f t="shared" si="24"/>
        <v>10</v>
      </c>
      <c r="D176" s="1" t="str">
        <f t="shared" si="25"/>
        <v>B</v>
      </c>
      <c r="E176" s="1">
        <f t="shared" si="26"/>
        <v>11</v>
      </c>
      <c r="F176" s="126" t="str">
        <f>VLOOKUP(D176,BallMap!$A$1:$X$39,MATCH(E176,BallMap!$A$1:$R$1,0),FALSE)</f>
        <v>MIPI_CSI_DP0</v>
      </c>
      <c r="G176" s="127">
        <f t="shared" si="27"/>
        <v>172</v>
      </c>
      <c r="H176" s="2" t="str">
        <f t="shared" si="28"/>
        <v>B11</v>
      </c>
      <c r="I176" s="36" t="str">
        <f>IF(ISERROR(VLOOKUP($F176,PinMuxPub!$C$2:$Q$180,MATCH(I$4,PinMuxPub!$C$2:$Q$2,0),FALSE)),"",VLOOKUP($F176,PinMuxPub!$C$2:$Q$180,MATCH(I$4,PinMuxPub!$C$2:$Q$2,0),FALSE))</f>
        <v/>
      </c>
      <c r="J176" s="36" t="str">
        <f>IF(ISERROR(VLOOKUP($F176,PinMuxPub!$C$2:$Q$180,MATCH(J$4,PinMuxPub!$C$2:$Q$2,0),FALSE)),"",VLOOKUP($F176,PinMuxPub!$C$2:$Q$180,MATCH(J$4,PinMuxPub!$C$2:$Q$2,0),FALSE))</f>
        <v/>
      </c>
      <c r="K176" s="36" t="str">
        <f>IF(ISERROR(VLOOKUP($F176,PinMuxPub!$C$2:$Q$180,MATCH(K$4,PinMuxPub!$C$2:$Q$2,0),FALSE)),"",VLOOKUP($F176,PinMuxPub!$C$2:$Q$180,MATCH(K$4,PinMuxPub!$C$2:$Q$2,0),FALSE))</f>
        <v/>
      </c>
      <c r="L176" s="36" t="str">
        <f>IF(ISERROR(VLOOKUP($F176,PinMuxPub!$C$2:$Q$180,MATCH(L$4,PinMuxPub!$C$2:$Q$2,0),FALSE)),"",VLOOKUP($F176,PinMuxPub!$C$2:$Q$180,MATCH(L$4,PinMuxPub!$C$2:$Q$2,0),FALSE))</f>
        <v/>
      </c>
      <c r="M176" s="36" t="str">
        <f>IF(ISERROR(VLOOKUP($F176,PinMuxPub!$C$2:$Q$180,MATCH(M$4,PinMuxPub!$C$2:$Q$2,0),FALSE)),"",VLOOKUP($F176,PinMuxPub!$C$2:$Q$180,MATCH(M$4,PinMuxPub!$C$2:$Q$2,0),FALSE))</f>
        <v/>
      </c>
      <c r="N176" s="36" t="str">
        <f>IF(ISERROR(VLOOKUP($F176,PinMuxPub!$C$2:$Q$180,MATCH(N$4,PinMuxPub!$C$2:$Q$2,0),FALSE)),"",VLOOKUP($F176,PinMuxPub!$C$2:$Q$180,MATCH(N$4,PinMuxPub!$C$2:$Q$2,0),FALSE))</f>
        <v/>
      </c>
      <c r="O176" s="36" t="str">
        <f>IF(ISERROR(VLOOKUP($F176,PinMuxPub!$C$2:$Q$180,MATCH(O$4,PinMuxPub!$C$2:$Q$2,0),FALSE)),"",VLOOKUP($F176,PinMuxPub!$C$2:$Q$180,MATCH(O$4,PinMuxPub!$C$2:$Q$2,0),FALSE))</f>
        <v/>
      </c>
      <c r="P176" s="36" t="str">
        <f>IF(ISERROR(VLOOKUP($F176,PinMuxPub!$C$2:$Q$180,MATCH(P$4,PinMuxPub!$C$2:$Q$2,0),FALSE)),"",VLOOKUP($F176,PinMuxPub!$C$2:$Q$180,MATCH(P$4,PinMuxPub!$C$2:$Q$2,0),FALSE))</f>
        <v/>
      </c>
      <c r="Q176" s="36" t="str">
        <f>IF(ISERROR(VLOOKUP($F176,PinMuxPub!$C$2:$Q$180,MATCH(Q$4,PinMuxPub!$C$2:$Q$2,0),FALSE)),"",VLOOKUP($F176,PinMuxPub!$C$2:$Q$180,MATCH(Q$4,PinMuxPub!$C$2:$Q$2,0),FALSE))</f>
        <v/>
      </c>
      <c r="R176" s="36" t="str">
        <f>IF(ISERROR(VLOOKUP($F176,PinMuxPub!$C$2:$Q$180,MATCH(R$4,PinMuxPub!$C$2:$Q$2,0),FALSE)),"",VLOOKUP($F176,PinMuxPub!$C$2:$Q$180,MATCH(R$4,PinMuxPub!$C$2:$Q$2,0),FALSE))</f>
        <v/>
      </c>
      <c r="S176" s="36" t="str">
        <f>IF(ISERROR(VLOOKUP($F176,PinMuxPub!$C$2:$Q$180,MATCH(S$4,PinMuxPub!$C$2:$Q$2,0),FALSE)),"",VLOOKUP($F176,PinMuxPub!$C$2:$Q$180,MATCH(S$4,PinMuxPub!$C$2:$Q$2,0),FALSE))</f>
        <v/>
      </c>
      <c r="T176" s="36" t="str">
        <f>IF(ISERROR(VLOOKUP($F176,PinMuxPub!$C$2:$Q$180,MATCH(T$4,PinMuxPub!$C$2:$Q$2,0),FALSE)),"",VLOOKUP($F176,PinMuxPub!$C$2:$Q$180,MATCH(T$4,PinMuxPub!$C$2:$Q$2,0),FALSE))</f>
        <v/>
      </c>
      <c r="U176" s="154" t="str">
        <f>IF(ISERROR(VLOOKUP(F176,PinMuxPub!$C$3:$C$180,1,FALSE)),"No","Yes")</f>
        <v>No</v>
      </c>
      <c r="V176" s="155" t="str">
        <f t="shared" si="22"/>
        <v>No</v>
      </c>
    </row>
    <row r="177" spans="1:22">
      <c r="A177" s="92">
        <v>172</v>
      </c>
      <c r="B177" s="1">
        <f t="shared" si="23"/>
        <v>2</v>
      </c>
      <c r="C177" s="1">
        <f t="shared" si="24"/>
        <v>10</v>
      </c>
      <c r="D177" s="1" t="str">
        <f t="shared" si="25"/>
        <v>C</v>
      </c>
      <c r="E177" s="1">
        <f t="shared" si="26"/>
        <v>11</v>
      </c>
      <c r="F177" s="126" t="str">
        <f>VLOOKUP(D177,BallMap!$A$1:$X$39,MATCH(E177,BallMap!$A$1:$R$1,0),FALSE)</f>
        <v>GPIO_DISP_B1_05</v>
      </c>
      <c r="G177" s="127">
        <f t="shared" si="27"/>
        <v>173</v>
      </c>
      <c r="H177" s="2" t="str">
        <f t="shared" si="28"/>
        <v>C11</v>
      </c>
      <c r="I177" s="36" t="str">
        <f>IF(ISERROR(VLOOKUP($F177,PinMuxPub!$C$2:$Q$180,MATCH(I$4,PinMuxPub!$C$2:$Q$2,0),FALSE)),"",VLOOKUP($F177,PinMuxPub!$C$2:$Q$180,MATCH(I$4,PinMuxPub!$C$2:$Q$2,0),FALSE))</f>
        <v/>
      </c>
      <c r="J177" s="36" t="str">
        <f>IF(ISERROR(VLOOKUP($F177,PinMuxPub!$C$2:$Q$180,MATCH(J$4,PinMuxPub!$C$2:$Q$2,0),FALSE)),"",VLOOKUP($F177,PinMuxPub!$C$2:$Q$180,MATCH(J$4,PinMuxPub!$C$2:$Q$2,0),FALSE))</f>
        <v/>
      </c>
      <c r="K177" s="36" t="str">
        <f>IF(ISERROR(VLOOKUP($F177,PinMuxPub!$C$2:$Q$180,MATCH(K$4,PinMuxPub!$C$2:$Q$2,0),FALSE)),"",VLOOKUP($F177,PinMuxPub!$C$2:$Q$180,MATCH(K$4,PinMuxPub!$C$2:$Q$2,0),FALSE))</f>
        <v/>
      </c>
      <c r="L177" s="36" t="str">
        <f>IF(ISERROR(VLOOKUP($F177,PinMuxPub!$C$2:$Q$180,MATCH(L$4,PinMuxPub!$C$2:$Q$2,0),FALSE)),"",VLOOKUP($F177,PinMuxPub!$C$2:$Q$180,MATCH(L$4,PinMuxPub!$C$2:$Q$2,0),FALSE))</f>
        <v/>
      </c>
      <c r="M177" s="36" t="str">
        <f>IF(ISERROR(VLOOKUP($F177,PinMuxPub!$C$2:$Q$180,MATCH(M$4,PinMuxPub!$C$2:$Q$2,0),FALSE)),"",VLOOKUP($F177,PinMuxPub!$C$2:$Q$180,MATCH(M$4,PinMuxPub!$C$2:$Q$2,0),FALSE))</f>
        <v/>
      </c>
      <c r="N177" s="36" t="str">
        <f>IF(ISERROR(VLOOKUP($F177,PinMuxPub!$C$2:$Q$180,MATCH(N$4,PinMuxPub!$C$2:$Q$2,0),FALSE)),"",VLOOKUP($F177,PinMuxPub!$C$2:$Q$180,MATCH(N$4,PinMuxPub!$C$2:$Q$2,0),FALSE))</f>
        <v/>
      </c>
      <c r="O177" s="36" t="str">
        <f>IF(ISERROR(VLOOKUP($F177,PinMuxPub!$C$2:$Q$180,MATCH(O$4,PinMuxPub!$C$2:$Q$2,0),FALSE)),"",VLOOKUP($F177,PinMuxPub!$C$2:$Q$180,MATCH(O$4,PinMuxPub!$C$2:$Q$2,0),FALSE))</f>
        <v/>
      </c>
      <c r="P177" s="36" t="str">
        <f>IF(ISERROR(VLOOKUP($F177,PinMuxPub!$C$2:$Q$180,MATCH(P$4,PinMuxPub!$C$2:$Q$2,0),FALSE)),"",VLOOKUP($F177,PinMuxPub!$C$2:$Q$180,MATCH(P$4,PinMuxPub!$C$2:$Q$2,0),FALSE))</f>
        <v/>
      </c>
      <c r="Q177" s="36" t="str">
        <f>IF(ISERROR(VLOOKUP($F177,PinMuxPub!$C$2:$Q$180,MATCH(Q$4,PinMuxPub!$C$2:$Q$2,0),FALSE)),"",VLOOKUP($F177,PinMuxPub!$C$2:$Q$180,MATCH(Q$4,PinMuxPub!$C$2:$Q$2,0),FALSE))</f>
        <v/>
      </c>
      <c r="R177" s="36" t="str">
        <f>IF(ISERROR(VLOOKUP($F177,PinMuxPub!$C$2:$Q$180,MATCH(R$4,PinMuxPub!$C$2:$Q$2,0),FALSE)),"",VLOOKUP($F177,PinMuxPub!$C$2:$Q$180,MATCH(R$4,PinMuxPub!$C$2:$Q$2,0),FALSE))</f>
        <v/>
      </c>
      <c r="S177" s="36" t="str">
        <f>IF(ISERROR(VLOOKUP($F177,PinMuxPub!$C$2:$Q$180,MATCH(S$4,PinMuxPub!$C$2:$Q$2,0),FALSE)),"",VLOOKUP($F177,PinMuxPub!$C$2:$Q$180,MATCH(S$4,PinMuxPub!$C$2:$Q$2,0),FALSE))</f>
        <v/>
      </c>
      <c r="T177" s="36" t="str">
        <f>IF(ISERROR(VLOOKUP($F177,PinMuxPub!$C$2:$Q$180,MATCH(T$4,PinMuxPub!$C$2:$Q$2,0),FALSE)),"",VLOOKUP($F177,PinMuxPub!$C$2:$Q$180,MATCH(T$4,PinMuxPub!$C$2:$Q$2,0),FALSE))</f>
        <v/>
      </c>
      <c r="U177" s="154" t="str">
        <f>IF(ISERROR(VLOOKUP(F177,PinMuxPub!$C$3:$C$180,1,FALSE)),"No","Yes")</f>
        <v>No</v>
      </c>
      <c r="V177" s="155" t="str">
        <f t="shared" si="22"/>
        <v>No</v>
      </c>
    </row>
    <row r="178" spans="1:22">
      <c r="A178" s="92">
        <v>173</v>
      </c>
      <c r="B178" s="1">
        <f t="shared" si="23"/>
        <v>3</v>
      </c>
      <c r="C178" s="1">
        <f t="shared" si="24"/>
        <v>10</v>
      </c>
      <c r="D178" s="1" t="str">
        <f t="shared" si="25"/>
        <v>D</v>
      </c>
      <c r="E178" s="1">
        <f t="shared" si="26"/>
        <v>11</v>
      </c>
      <c r="F178" s="126" t="str">
        <f>VLOOKUP(D178,BallMap!$A$1:$X$39,MATCH(E178,BallMap!$A$1:$R$1,0),FALSE)</f>
        <v>GPIO_DISP_B1_02</v>
      </c>
      <c r="G178" s="127">
        <f t="shared" si="27"/>
        <v>174</v>
      </c>
      <c r="H178" s="2" t="str">
        <f t="shared" si="28"/>
        <v>D11</v>
      </c>
      <c r="I178" s="36" t="str">
        <f>IF(ISERROR(VLOOKUP($F178,PinMuxPub!$C$2:$Q$180,MATCH(I$4,PinMuxPub!$C$2:$Q$2,0),FALSE)),"",VLOOKUP($F178,PinMuxPub!$C$2:$Q$180,MATCH(I$4,PinMuxPub!$C$2:$Q$2,0),FALSE))</f>
        <v/>
      </c>
      <c r="J178" s="36" t="str">
        <f>IF(ISERROR(VLOOKUP($F178,PinMuxPub!$C$2:$Q$180,MATCH(J$4,PinMuxPub!$C$2:$Q$2,0),FALSE)),"",VLOOKUP($F178,PinMuxPub!$C$2:$Q$180,MATCH(J$4,PinMuxPub!$C$2:$Q$2,0),FALSE))</f>
        <v/>
      </c>
      <c r="K178" s="36" t="str">
        <f>IF(ISERROR(VLOOKUP($F178,PinMuxPub!$C$2:$Q$180,MATCH(K$4,PinMuxPub!$C$2:$Q$2,0),FALSE)),"",VLOOKUP($F178,PinMuxPub!$C$2:$Q$180,MATCH(K$4,PinMuxPub!$C$2:$Q$2,0),FALSE))</f>
        <v/>
      </c>
      <c r="L178" s="36" t="str">
        <f>IF(ISERROR(VLOOKUP($F178,PinMuxPub!$C$2:$Q$180,MATCH(L$4,PinMuxPub!$C$2:$Q$2,0),FALSE)),"",VLOOKUP($F178,PinMuxPub!$C$2:$Q$180,MATCH(L$4,PinMuxPub!$C$2:$Q$2,0),FALSE))</f>
        <v/>
      </c>
      <c r="M178" s="36" t="str">
        <f>IF(ISERROR(VLOOKUP($F178,PinMuxPub!$C$2:$Q$180,MATCH(M$4,PinMuxPub!$C$2:$Q$2,0),FALSE)),"",VLOOKUP($F178,PinMuxPub!$C$2:$Q$180,MATCH(M$4,PinMuxPub!$C$2:$Q$2,0),FALSE))</f>
        <v/>
      </c>
      <c r="N178" s="36" t="str">
        <f>IF(ISERROR(VLOOKUP($F178,PinMuxPub!$C$2:$Q$180,MATCH(N$4,PinMuxPub!$C$2:$Q$2,0),FALSE)),"",VLOOKUP($F178,PinMuxPub!$C$2:$Q$180,MATCH(N$4,PinMuxPub!$C$2:$Q$2,0),FALSE))</f>
        <v/>
      </c>
      <c r="O178" s="36" t="str">
        <f>IF(ISERROR(VLOOKUP($F178,PinMuxPub!$C$2:$Q$180,MATCH(O$4,PinMuxPub!$C$2:$Q$2,0),FALSE)),"",VLOOKUP($F178,PinMuxPub!$C$2:$Q$180,MATCH(O$4,PinMuxPub!$C$2:$Q$2,0),FALSE))</f>
        <v/>
      </c>
      <c r="P178" s="36" t="str">
        <f>IF(ISERROR(VLOOKUP($F178,PinMuxPub!$C$2:$Q$180,MATCH(P$4,PinMuxPub!$C$2:$Q$2,0),FALSE)),"",VLOOKUP($F178,PinMuxPub!$C$2:$Q$180,MATCH(P$4,PinMuxPub!$C$2:$Q$2,0),FALSE))</f>
        <v/>
      </c>
      <c r="Q178" s="36" t="str">
        <f>IF(ISERROR(VLOOKUP($F178,PinMuxPub!$C$2:$Q$180,MATCH(Q$4,PinMuxPub!$C$2:$Q$2,0),FALSE)),"",VLOOKUP($F178,PinMuxPub!$C$2:$Q$180,MATCH(Q$4,PinMuxPub!$C$2:$Q$2,0),FALSE))</f>
        <v/>
      </c>
      <c r="R178" s="36" t="str">
        <f>IF(ISERROR(VLOOKUP($F178,PinMuxPub!$C$2:$Q$180,MATCH(R$4,PinMuxPub!$C$2:$Q$2,0),FALSE)),"",VLOOKUP($F178,PinMuxPub!$C$2:$Q$180,MATCH(R$4,PinMuxPub!$C$2:$Q$2,0),FALSE))</f>
        <v/>
      </c>
      <c r="S178" s="36" t="str">
        <f>IF(ISERROR(VLOOKUP($F178,PinMuxPub!$C$2:$Q$180,MATCH(S$4,PinMuxPub!$C$2:$Q$2,0),FALSE)),"",VLOOKUP($F178,PinMuxPub!$C$2:$Q$180,MATCH(S$4,PinMuxPub!$C$2:$Q$2,0),FALSE))</f>
        <v/>
      </c>
      <c r="T178" s="36" t="str">
        <f>IF(ISERROR(VLOOKUP($F178,PinMuxPub!$C$2:$Q$180,MATCH(T$4,PinMuxPub!$C$2:$Q$2,0),FALSE)),"",VLOOKUP($F178,PinMuxPub!$C$2:$Q$180,MATCH(T$4,PinMuxPub!$C$2:$Q$2,0),FALSE))</f>
        <v/>
      </c>
      <c r="U178" s="154" t="str">
        <f>IF(ISERROR(VLOOKUP(F178,PinMuxPub!$C$3:$C$180,1,FALSE)),"No","Yes")</f>
        <v>No</v>
      </c>
      <c r="V178" s="155" t="str">
        <f t="shared" si="22"/>
        <v>No</v>
      </c>
    </row>
    <row r="179" spans="1:22">
      <c r="A179" s="92">
        <v>174</v>
      </c>
      <c r="B179" s="1">
        <f t="shared" si="23"/>
        <v>4</v>
      </c>
      <c r="C179" s="1">
        <f t="shared" si="24"/>
        <v>10</v>
      </c>
      <c r="D179" s="1" t="str">
        <f t="shared" si="25"/>
        <v>E</v>
      </c>
      <c r="E179" s="1">
        <f t="shared" si="26"/>
        <v>11</v>
      </c>
      <c r="F179" s="126" t="str">
        <f>VLOOKUP(D179,BallMap!$A$1:$X$39,MATCH(E179,BallMap!$A$1:$R$1,0),FALSE)</f>
        <v>GPIO_DISP_B1_03</v>
      </c>
      <c r="G179" s="127">
        <f t="shared" si="27"/>
        <v>175</v>
      </c>
      <c r="H179" s="2" t="str">
        <f t="shared" si="28"/>
        <v>E11</v>
      </c>
      <c r="I179" s="36" t="str">
        <f>IF(ISERROR(VLOOKUP($F179,PinMuxPub!$C$2:$Q$180,MATCH(I$4,PinMuxPub!$C$2:$Q$2,0),FALSE)),"",VLOOKUP($F179,PinMuxPub!$C$2:$Q$180,MATCH(I$4,PinMuxPub!$C$2:$Q$2,0),FALSE))</f>
        <v/>
      </c>
      <c r="J179" s="36" t="str">
        <f>IF(ISERROR(VLOOKUP($F179,PinMuxPub!$C$2:$Q$180,MATCH(J$4,PinMuxPub!$C$2:$Q$2,0),FALSE)),"",VLOOKUP($F179,PinMuxPub!$C$2:$Q$180,MATCH(J$4,PinMuxPub!$C$2:$Q$2,0),FALSE))</f>
        <v/>
      </c>
      <c r="K179" s="36" t="str">
        <f>IF(ISERROR(VLOOKUP($F179,PinMuxPub!$C$2:$Q$180,MATCH(K$4,PinMuxPub!$C$2:$Q$2,0),FALSE)),"",VLOOKUP($F179,PinMuxPub!$C$2:$Q$180,MATCH(K$4,PinMuxPub!$C$2:$Q$2,0),FALSE))</f>
        <v/>
      </c>
      <c r="L179" s="36" t="str">
        <f>IF(ISERROR(VLOOKUP($F179,PinMuxPub!$C$2:$Q$180,MATCH(L$4,PinMuxPub!$C$2:$Q$2,0),FALSE)),"",VLOOKUP($F179,PinMuxPub!$C$2:$Q$180,MATCH(L$4,PinMuxPub!$C$2:$Q$2,0),FALSE))</f>
        <v/>
      </c>
      <c r="M179" s="36" t="str">
        <f>IF(ISERROR(VLOOKUP($F179,PinMuxPub!$C$2:$Q$180,MATCH(M$4,PinMuxPub!$C$2:$Q$2,0),FALSE)),"",VLOOKUP($F179,PinMuxPub!$C$2:$Q$180,MATCH(M$4,PinMuxPub!$C$2:$Q$2,0),FALSE))</f>
        <v/>
      </c>
      <c r="N179" s="36" t="str">
        <f>IF(ISERROR(VLOOKUP($F179,PinMuxPub!$C$2:$Q$180,MATCH(N$4,PinMuxPub!$C$2:$Q$2,0),FALSE)),"",VLOOKUP($F179,PinMuxPub!$C$2:$Q$180,MATCH(N$4,PinMuxPub!$C$2:$Q$2,0),FALSE))</f>
        <v/>
      </c>
      <c r="O179" s="36" t="str">
        <f>IF(ISERROR(VLOOKUP($F179,PinMuxPub!$C$2:$Q$180,MATCH(O$4,PinMuxPub!$C$2:$Q$2,0),FALSE)),"",VLOOKUP($F179,PinMuxPub!$C$2:$Q$180,MATCH(O$4,PinMuxPub!$C$2:$Q$2,0),FALSE))</f>
        <v/>
      </c>
      <c r="P179" s="36" t="str">
        <f>IF(ISERROR(VLOOKUP($F179,PinMuxPub!$C$2:$Q$180,MATCH(P$4,PinMuxPub!$C$2:$Q$2,0),FALSE)),"",VLOOKUP($F179,PinMuxPub!$C$2:$Q$180,MATCH(P$4,PinMuxPub!$C$2:$Q$2,0),FALSE))</f>
        <v/>
      </c>
      <c r="Q179" s="36" t="str">
        <f>IF(ISERROR(VLOOKUP($F179,PinMuxPub!$C$2:$Q$180,MATCH(Q$4,PinMuxPub!$C$2:$Q$2,0),FALSE)),"",VLOOKUP($F179,PinMuxPub!$C$2:$Q$180,MATCH(Q$4,PinMuxPub!$C$2:$Q$2,0),FALSE))</f>
        <v/>
      </c>
      <c r="R179" s="36" t="str">
        <f>IF(ISERROR(VLOOKUP($F179,PinMuxPub!$C$2:$Q$180,MATCH(R$4,PinMuxPub!$C$2:$Q$2,0),FALSE)),"",VLOOKUP($F179,PinMuxPub!$C$2:$Q$180,MATCH(R$4,PinMuxPub!$C$2:$Q$2,0),FALSE))</f>
        <v/>
      </c>
      <c r="S179" s="36" t="str">
        <f>IF(ISERROR(VLOOKUP($F179,PinMuxPub!$C$2:$Q$180,MATCH(S$4,PinMuxPub!$C$2:$Q$2,0),FALSE)),"",VLOOKUP($F179,PinMuxPub!$C$2:$Q$180,MATCH(S$4,PinMuxPub!$C$2:$Q$2,0),FALSE))</f>
        <v/>
      </c>
      <c r="T179" s="36" t="str">
        <f>IF(ISERROR(VLOOKUP($F179,PinMuxPub!$C$2:$Q$180,MATCH(T$4,PinMuxPub!$C$2:$Q$2,0),FALSE)),"",VLOOKUP($F179,PinMuxPub!$C$2:$Q$180,MATCH(T$4,PinMuxPub!$C$2:$Q$2,0),FALSE))</f>
        <v/>
      </c>
      <c r="U179" s="154" t="str">
        <f>IF(ISERROR(VLOOKUP(F179,PinMuxPub!$C$3:$C$180,1,FALSE)),"No","Yes")</f>
        <v>No</v>
      </c>
      <c r="V179" s="155" t="str">
        <f t="shared" si="22"/>
        <v>No</v>
      </c>
    </row>
    <row r="180" spans="1:22">
      <c r="A180" s="92">
        <v>175</v>
      </c>
      <c r="B180" s="1">
        <f t="shared" si="23"/>
        <v>5</v>
      </c>
      <c r="C180" s="1">
        <f t="shared" si="24"/>
        <v>10</v>
      </c>
      <c r="D180" s="1" t="str">
        <f t="shared" si="25"/>
        <v>F</v>
      </c>
      <c r="E180" s="1">
        <f t="shared" si="26"/>
        <v>11</v>
      </c>
      <c r="F180" s="126" t="str">
        <f>VLOOKUP(D180,BallMap!$A$1:$X$39,MATCH(E180,BallMap!$A$1:$R$1,0),FALSE)</f>
        <v>VSS</v>
      </c>
      <c r="G180" s="127">
        <f t="shared" si="27"/>
        <v>176</v>
      </c>
      <c r="H180" s="2" t="str">
        <f t="shared" si="28"/>
        <v>F11</v>
      </c>
      <c r="I180" s="36" t="str">
        <f>IF(ISERROR(VLOOKUP($F180,PinMuxPub!$C$2:$Q$180,MATCH(I$4,PinMuxPub!$C$2:$Q$2,0),FALSE)),"",VLOOKUP($F180,PinMuxPub!$C$2:$Q$180,MATCH(I$4,PinMuxPub!$C$2:$Q$2,0),FALSE))</f>
        <v/>
      </c>
      <c r="J180" s="36" t="str">
        <f>IF(ISERROR(VLOOKUP($F180,PinMuxPub!$C$2:$Q$180,MATCH(J$4,PinMuxPub!$C$2:$Q$2,0),FALSE)),"",VLOOKUP($F180,PinMuxPub!$C$2:$Q$180,MATCH(J$4,PinMuxPub!$C$2:$Q$2,0),FALSE))</f>
        <v/>
      </c>
      <c r="K180" s="36" t="str">
        <f>IF(ISERROR(VLOOKUP($F180,PinMuxPub!$C$2:$Q$180,MATCH(K$4,PinMuxPub!$C$2:$Q$2,0),FALSE)),"",VLOOKUP($F180,PinMuxPub!$C$2:$Q$180,MATCH(K$4,PinMuxPub!$C$2:$Q$2,0),FALSE))</f>
        <v/>
      </c>
      <c r="L180" s="36" t="str">
        <f>IF(ISERROR(VLOOKUP($F180,PinMuxPub!$C$2:$Q$180,MATCH(L$4,PinMuxPub!$C$2:$Q$2,0),FALSE)),"",VLOOKUP($F180,PinMuxPub!$C$2:$Q$180,MATCH(L$4,PinMuxPub!$C$2:$Q$2,0),FALSE))</f>
        <v/>
      </c>
      <c r="M180" s="36" t="str">
        <f>IF(ISERROR(VLOOKUP($F180,PinMuxPub!$C$2:$Q$180,MATCH(M$4,PinMuxPub!$C$2:$Q$2,0),FALSE)),"",VLOOKUP($F180,PinMuxPub!$C$2:$Q$180,MATCH(M$4,PinMuxPub!$C$2:$Q$2,0),FALSE))</f>
        <v/>
      </c>
      <c r="N180" s="36" t="str">
        <f>IF(ISERROR(VLOOKUP($F180,PinMuxPub!$C$2:$Q$180,MATCH(N$4,PinMuxPub!$C$2:$Q$2,0),FALSE)),"",VLOOKUP($F180,PinMuxPub!$C$2:$Q$180,MATCH(N$4,PinMuxPub!$C$2:$Q$2,0),FALSE))</f>
        <v/>
      </c>
      <c r="O180" s="36" t="str">
        <f>IF(ISERROR(VLOOKUP($F180,PinMuxPub!$C$2:$Q$180,MATCH(O$4,PinMuxPub!$C$2:$Q$2,0),FALSE)),"",VLOOKUP($F180,PinMuxPub!$C$2:$Q$180,MATCH(O$4,PinMuxPub!$C$2:$Q$2,0),FALSE))</f>
        <v/>
      </c>
      <c r="P180" s="36" t="str">
        <f>IF(ISERROR(VLOOKUP($F180,PinMuxPub!$C$2:$Q$180,MATCH(P$4,PinMuxPub!$C$2:$Q$2,0),FALSE)),"",VLOOKUP($F180,PinMuxPub!$C$2:$Q$180,MATCH(P$4,PinMuxPub!$C$2:$Q$2,0),FALSE))</f>
        <v/>
      </c>
      <c r="Q180" s="36" t="str">
        <f>IF(ISERROR(VLOOKUP($F180,PinMuxPub!$C$2:$Q$180,MATCH(Q$4,PinMuxPub!$C$2:$Q$2,0),FALSE)),"",VLOOKUP($F180,PinMuxPub!$C$2:$Q$180,MATCH(Q$4,PinMuxPub!$C$2:$Q$2,0),FALSE))</f>
        <v/>
      </c>
      <c r="R180" s="36" t="str">
        <f>IF(ISERROR(VLOOKUP($F180,PinMuxPub!$C$2:$Q$180,MATCH(R$4,PinMuxPub!$C$2:$Q$2,0),FALSE)),"",VLOOKUP($F180,PinMuxPub!$C$2:$Q$180,MATCH(R$4,PinMuxPub!$C$2:$Q$2,0),FALSE))</f>
        <v/>
      </c>
      <c r="S180" s="36" t="str">
        <f>IF(ISERROR(VLOOKUP($F180,PinMuxPub!$C$2:$Q$180,MATCH(S$4,PinMuxPub!$C$2:$Q$2,0),FALSE)),"",VLOOKUP($F180,PinMuxPub!$C$2:$Q$180,MATCH(S$4,PinMuxPub!$C$2:$Q$2,0),FALSE))</f>
        <v/>
      </c>
      <c r="T180" s="36" t="str">
        <f>IF(ISERROR(VLOOKUP($F180,PinMuxPub!$C$2:$Q$180,MATCH(T$4,PinMuxPub!$C$2:$Q$2,0),FALSE)),"",VLOOKUP($F180,PinMuxPub!$C$2:$Q$180,MATCH(T$4,PinMuxPub!$C$2:$Q$2,0),FALSE))</f>
        <v/>
      </c>
      <c r="U180" s="154" t="str">
        <f>IF(ISERROR(VLOOKUP(F180,PinMuxPub!$C$3:$C$180,1,FALSE)),"No","Yes")</f>
        <v>No</v>
      </c>
      <c r="V180" s="155" t="str">
        <f t="shared" si="22"/>
        <v>No</v>
      </c>
    </row>
    <row r="181" spans="1:22">
      <c r="A181" s="92">
        <v>176</v>
      </c>
      <c r="B181" s="1">
        <f t="shared" si="23"/>
        <v>6</v>
      </c>
      <c r="C181" s="1">
        <f t="shared" si="24"/>
        <v>10</v>
      </c>
      <c r="D181" s="1" t="str">
        <f t="shared" si="25"/>
        <v>G</v>
      </c>
      <c r="E181" s="1">
        <f t="shared" si="26"/>
        <v>11</v>
      </c>
      <c r="F181" s="126" t="str">
        <f>VLOOKUP(D181,BallMap!$A$1:$X$39,MATCH(E181,BallMap!$A$1:$R$1,0),FALSE)</f>
        <v>VSS</v>
      </c>
      <c r="G181" s="127">
        <f t="shared" si="27"/>
        <v>177</v>
      </c>
      <c r="H181" s="2" t="str">
        <f t="shared" si="28"/>
        <v>G11</v>
      </c>
      <c r="I181" s="36" t="str">
        <f>IF(ISERROR(VLOOKUP($F181,PinMuxPub!$C$2:$Q$180,MATCH(I$4,PinMuxPub!$C$2:$Q$2,0),FALSE)),"",VLOOKUP($F181,PinMuxPub!$C$2:$Q$180,MATCH(I$4,PinMuxPub!$C$2:$Q$2,0),FALSE))</f>
        <v/>
      </c>
      <c r="J181" s="36" t="str">
        <f>IF(ISERROR(VLOOKUP($F181,PinMuxPub!$C$2:$Q$180,MATCH(J$4,PinMuxPub!$C$2:$Q$2,0),FALSE)),"",VLOOKUP($F181,PinMuxPub!$C$2:$Q$180,MATCH(J$4,PinMuxPub!$C$2:$Q$2,0),FALSE))</f>
        <v/>
      </c>
      <c r="K181" s="36" t="str">
        <f>IF(ISERROR(VLOOKUP($F181,PinMuxPub!$C$2:$Q$180,MATCH(K$4,PinMuxPub!$C$2:$Q$2,0),FALSE)),"",VLOOKUP($F181,PinMuxPub!$C$2:$Q$180,MATCH(K$4,PinMuxPub!$C$2:$Q$2,0),FALSE))</f>
        <v/>
      </c>
      <c r="L181" s="36" t="str">
        <f>IF(ISERROR(VLOOKUP($F181,PinMuxPub!$C$2:$Q$180,MATCH(L$4,PinMuxPub!$C$2:$Q$2,0),FALSE)),"",VLOOKUP($F181,PinMuxPub!$C$2:$Q$180,MATCH(L$4,PinMuxPub!$C$2:$Q$2,0),FALSE))</f>
        <v/>
      </c>
      <c r="M181" s="36" t="str">
        <f>IF(ISERROR(VLOOKUP($F181,PinMuxPub!$C$2:$Q$180,MATCH(M$4,PinMuxPub!$C$2:$Q$2,0),FALSE)),"",VLOOKUP($F181,PinMuxPub!$C$2:$Q$180,MATCH(M$4,PinMuxPub!$C$2:$Q$2,0),FALSE))</f>
        <v/>
      </c>
      <c r="N181" s="36" t="str">
        <f>IF(ISERROR(VLOOKUP($F181,PinMuxPub!$C$2:$Q$180,MATCH(N$4,PinMuxPub!$C$2:$Q$2,0),FALSE)),"",VLOOKUP($F181,PinMuxPub!$C$2:$Q$180,MATCH(N$4,PinMuxPub!$C$2:$Q$2,0),FALSE))</f>
        <v/>
      </c>
      <c r="O181" s="36" t="str">
        <f>IF(ISERROR(VLOOKUP($F181,PinMuxPub!$C$2:$Q$180,MATCH(O$4,PinMuxPub!$C$2:$Q$2,0),FALSE)),"",VLOOKUP($F181,PinMuxPub!$C$2:$Q$180,MATCH(O$4,PinMuxPub!$C$2:$Q$2,0),FALSE))</f>
        <v/>
      </c>
      <c r="P181" s="36" t="str">
        <f>IF(ISERROR(VLOOKUP($F181,PinMuxPub!$C$2:$Q$180,MATCH(P$4,PinMuxPub!$C$2:$Q$2,0),FALSE)),"",VLOOKUP($F181,PinMuxPub!$C$2:$Q$180,MATCH(P$4,PinMuxPub!$C$2:$Q$2,0),FALSE))</f>
        <v/>
      </c>
      <c r="Q181" s="36" t="str">
        <f>IF(ISERROR(VLOOKUP($F181,PinMuxPub!$C$2:$Q$180,MATCH(Q$4,PinMuxPub!$C$2:$Q$2,0),FALSE)),"",VLOOKUP($F181,PinMuxPub!$C$2:$Q$180,MATCH(Q$4,PinMuxPub!$C$2:$Q$2,0),FALSE))</f>
        <v/>
      </c>
      <c r="R181" s="36" t="str">
        <f>IF(ISERROR(VLOOKUP($F181,PinMuxPub!$C$2:$Q$180,MATCH(R$4,PinMuxPub!$C$2:$Q$2,0),FALSE)),"",VLOOKUP($F181,PinMuxPub!$C$2:$Q$180,MATCH(R$4,PinMuxPub!$C$2:$Q$2,0),FALSE))</f>
        <v/>
      </c>
      <c r="S181" s="36" t="str">
        <f>IF(ISERROR(VLOOKUP($F181,PinMuxPub!$C$2:$Q$180,MATCH(S$4,PinMuxPub!$C$2:$Q$2,0),FALSE)),"",VLOOKUP($F181,PinMuxPub!$C$2:$Q$180,MATCH(S$4,PinMuxPub!$C$2:$Q$2,0),FALSE))</f>
        <v/>
      </c>
      <c r="T181" s="36" t="str">
        <f>IF(ISERROR(VLOOKUP($F181,PinMuxPub!$C$2:$Q$180,MATCH(T$4,PinMuxPub!$C$2:$Q$2,0),FALSE)),"",VLOOKUP($F181,PinMuxPub!$C$2:$Q$180,MATCH(T$4,PinMuxPub!$C$2:$Q$2,0),FALSE))</f>
        <v/>
      </c>
      <c r="U181" s="154" t="str">
        <f>IF(ISERROR(VLOOKUP(F181,PinMuxPub!$C$3:$C$180,1,FALSE)),"No","Yes")</f>
        <v>No</v>
      </c>
      <c r="V181" s="155" t="str">
        <f t="shared" si="22"/>
        <v>No</v>
      </c>
    </row>
    <row r="182" spans="1:22">
      <c r="A182" s="92">
        <v>177</v>
      </c>
      <c r="B182" s="1">
        <f t="shared" si="23"/>
        <v>7</v>
      </c>
      <c r="C182" s="1">
        <f t="shared" si="24"/>
        <v>10</v>
      </c>
      <c r="D182" s="1" t="str">
        <f t="shared" si="25"/>
        <v>H</v>
      </c>
      <c r="E182" s="1">
        <f t="shared" si="26"/>
        <v>11</v>
      </c>
      <c r="F182" s="126" t="str">
        <f>VLOOKUP(D182,BallMap!$A$1:$X$39,MATCH(E182,BallMap!$A$1:$R$1,0),FALSE)</f>
        <v>VSS</v>
      </c>
      <c r="G182" s="127">
        <f t="shared" si="27"/>
        <v>178</v>
      </c>
      <c r="H182" s="2" t="str">
        <f t="shared" si="28"/>
        <v>H11</v>
      </c>
      <c r="I182" s="36" t="str">
        <f>IF(ISERROR(VLOOKUP($F182,PinMuxPub!$C$2:$Q$180,MATCH(I$4,PinMuxPub!$C$2:$Q$2,0),FALSE)),"",VLOOKUP($F182,PinMuxPub!$C$2:$Q$180,MATCH(I$4,PinMuxPub!$C$2:$Q$2,0),FALSE))</f>
        <v/>
      </c>
      <c r="J182" s="36" t="str">
        <f>IF(ISERROR(VLOOKUP($F182,PinMuxPub!$C$2:$Q$180,MATCH(J$4,PinMuxPub!$C$2:$Q$2,0),FALSE)),"",VLOOKUP($F182,PinMuxPub!$C$2:$Q$180,MATCH(J$4,PinMuxPub!$C$2:$Q$2,0),FALSE))</f>
        <v/>
      </c>
      <c r="K182" s="36" t="str">
        <f>IF(ISERROR(VLOOKUP($F182,PinMuxPub!$C$2:$Q$180,MATCH(K$4,PinMuxPub!$C$2:$Q$2,0),FALSE)),"",VLOOKUP($F182,PinMuxPub!$C$2:$Q$180,MATCH(K$4,PinMuxPub!$C$2:$Q$2,0),FALSE))</f>
        <v/>
      </c>
      <c r="L182" s="36" t="str">
        <f>IF(ISERROR(VLOOKUP($F182,PinMuxPub!$C$2:$Q$180,MATCH(L$4,PinMuxPub!$C$2:$Q$2,0),FALSE)),"",VLOOKUP($F182,PinMuxPub!$C$2:$Q$180,MATCH(L$4,PinMuxPub!$C$2:$Q$2,0),FALSE))</f>
        <v/>
      </c>
      <c r="M182" s="36" t="str">
        <f>IF(ISERROR(VLOOKUP($F182,PinMuxPub!$C$2:$Q$180,MATCH(M$4,PinMuxPub!$C$2:$Q$2,0),FALSE)),"",VLOOKUP($F182,PinMuxPub!$C$2:$Q$180,MATCH(M$4,PinMuxPub!$C$2:$Q$2,0),FALSE))</f>
        <v/>
      </c>
      <c r="N182" s="36" t="str">
        <f>IF(ISERROR(VLOOKUP($F182,PinMuxPub!$C$2:$Q$180,MATCH(N$4,PinMuxPub!$C$2:$Q$2,0),FALSE)),"",VLOOKUP($F182,PinMuxPub!$C$2:$Q$180,MATCH(N$4,PinMuxPub!$C$2:$Q$2,0),FALSE))</f>
        <v/>
      </c>
      <c r="O182" s="36" t="str">
        <f>IF(ISERROR(VLOOKUP($F182,PinMuxPub!$C$2:$Q$180,MATCH(O$4,PinMuxPub!$C$2:$Q$2,0),FALSE)),"",VLOOKUP($F182,PinMuxPub!$C$2:$Q$180,MATCH(O$4,PinMuxPub!$C$2:$Q$2,0),FALSE))</f>
        <v/>
      </c>
      <c r="P182" s="36" t="str">
        <f>IF(ISERROR(VLOOKUP($F182,PinMuxPub!$C$2:$Q$180,MATCH(P$4,PinMuxPub!$C$2:$Q$2,0),FALSE)),"",VLOOKUP($F182,PinMuxPub!$C$2:$Q$180,MATCH(P$4,PinMuxPub!$C$2:$Q$2,0),FALSE))</f>
        <v/>
      </c>
      <c r="Q182" s="36" t="str">
        <f>IF(ISERROR(VLOOKUP($F182,PinMuxPub!$C$2:$Q$180,MATCH(Q$4,PinMuxPub!$C$2:$Q$2,0),FALSE)),"",VLOOKUP($F182,PinMuxPub!$C$2:$Q$180,MATCH(Q$4,PinMuxPub!$C$2:$Q$2,0),FALSE))</f>
        <v/>
      </c>
      <c r="R182" s="36" t="str">
        <f>IF(ISERROR(VLOOKUP($F182,PinMuxPub!$C$2:$Q$180,MATCH(R$4,PinMuxPub!$C$2:$Q$2,0),FALSE)),"",VLOOKUP($F182,PinMuxPub!$C$2:$Q$180,MATCH(R$4,PinMuxPub!$C$2:$Q$2,0),FALSE))</f>
        <v/>
      </c>
      <c r="S182" s="36" t="str">
        <f>IF(ISERROR(VLOOKUP($F182,PinMuxPub!$C$2:$Q$180,MATCH(S$4,PinMuxPub!$C$2:$Q$2,0),FALSE)),"",VLOOKUP($F182,PinMuxPub!$C$2:$Q$180,MATCH(S$4,PinMuxPub!$C$2:$Q$2,0),FALSE))</f>
        <v/>
      </c>
      <c r="T182" s="36" t="str">
        <f>IF(ISERROR(VLOOKUP($F182,PinMuxPub!$C$2:$Q$180,MATCH(T$4,PinMuxPub!$C$2:$Q$2,0),FALSE)),"",VLOOKUP($F182,PinMuxPub!$C$2:$Q$180,MATCH(T$4,PinMuxPub!$C$2:$Q$2,0),FALSE))</f>
        <v/>
      </c>
      <c r="U182" s="154" t="str">
        <f>IF(ISERROR(VLOOKUP(F182,PinMuxPub!$C$3:$C$180,1,FALSE)),"No","Yes")</f>
        <v>No</v>
      </c>
      <c r="V182" s="155" t="str">
        <f t="shared" si="22"/>
        <v>No</v>
      </c>
    </row>
    <row r="183" spans="1:22">
      <c r="A183" s="92">
        <v>178</v>
      </c>
      <c r="B183" s="1">
        <f t="shared" si="23"/>
        <v>8</v>
      </c>
      <c r="C183" s="1">
        <f t="shared" si="24"/>
        <v>10</v>
      </c>
      <c r="D183" s="1" t="str">
        <f t="shared" si="25"/>
        <v>J</v>
      </c>
      <c r="E183" s="1">
        <f t="shared" si="26"/>
        <v>11</v>
      </c>
      <c r="F183" s="126" t="str">
        <f>VLOOKUP(D183,BallMap!$A$1:$X$39,MATCH(E183,BallMap!$A$1:$R$1,0),FALSE)</f>
        <v>VSS</v>
      </c>
      <c r="G183" s="127">
        <f t="shared" si="27"/>
        <v>179</v>
      </c>
      <c r="H183" s="2" t="str">
        <f t="shared" si="28"/>
        <v>J11</v>
      </c>
      <c r="I183" s="36" t="str">
        <f>IF(ISERROR(VLOOKUP($F183,PinMuxPub!$C$2:$Q$180,MATCH(I$4,PinMuxPub!$C$2:$Q$2,0),FALSE)),"",VLOOKUP($F183,PinMuxPub!$C$2:$Q$180,MATCH(I$4,PinMuxPub!$C$2:$Q$2,0),FALSE))</f>
        <v/>
      </c>
      <c r="J183" s="36" t="str">
        <f>IF(ISERROR(VLOOKUP($F183,PinMuxPub!$C$2:$Q$180,MATCH(J$4,PinMuxPub!$C$2:$Q$2,0),FALSE)),"",VLOOKUP($F183,PinMuxPub!$C$2:$Q$180,MATCH(J$4,PinMuxPub!$C$2:$Q$2,0),FALSE))</f>
        <v/>
      </c>
      <c r="K183" s="36" t="str">
        <f>IF(ISERROR(VLOOKUP($F183,PinMuxPub!$C$2:$Q$180,MATCH(K$4,PinMuxPub!$C$2:$Q$2,0),FALSE)),"",VLOOKUP($F183,PinMuxPub!$C$2:$Q$180,MATCH(K$4,PinMuxPub!$C$2:$Q$2,0),FALSE))</f>
        <v/>
      </c>
      <c r="L183" s="36" t="str">
        <f>IF(ISERROR(VLOOKUP($F183,PinMuxPub!$C$2:$Q$180,MATCH(L$4,PinMuxPub!$C$2:$Q$2,0),FALSE)),"",VLOOKUP($F183,PinMuxPub!$C$2:$Q$180,MATCH(L$4,PinMuxPub!$C$2:$Q$2,0),FALSE))</f>
        <v/>
      </c>
      <c r="M183" s="36" t="str">
        <f>IF(ISERROR(VLOOKUP($F183,PinMuxPub!$C$2:$Q$180,MATCH(M$4,PinMuxPub!$C$2:$Q$2,0),FALSE)),"",VLOOKUP($F183,PinMuxPub!$C$2:$Q$180,MATCH(M$4,PinMuxPub!$C$2:$Q$2,0),FALSE))</f>
        <v/>
      </c>
      <c r="N183" s="36" t="str">
        <f>IF(ISERROR(VLOOKUP($F183,PinMuxPub!$C$2:$Q$180,MATCH(N$4,PinMuxPub!$C$2:$Q$2,0),FALSE)),"",VLOOKUP($F183,PinMuxPub!$C$2:$Q$180,MATCH(N$4,PinMuxPub!$C$2:$Q$2,0),FALSE))</f>
        <v/>
      </c>
      <c r="O183" s="36" t="str">
        <f>IF(ISERROR(VLOOKUP($F183,PinMuxPub!$C$2:$Q$180,MATCH(O$4,PinMuxPub!$C$2:$Q$2,0),FALSE)),"",VLOOKUP($F183,PinMuxPub!$C$2:$Q$180,MATCH(O$4,PinMuxPub!$C$2:$Q$2,0),FALSE))</f>
        <v/>
      </c>
      <c r="P183" s="36" t="str">
        <f>IF(ISERROR(VLOOKUP($F183,PinMuxPub!$C$2:$Q$180,MATCH(P$4,PinMuxPub!$C$2:$Q$2,0),FALSE)),"",VLOOKUP($F183,PinMuxPub!$C$2:$Q$180,MATCH(P$4,PinMuxPub!$C$2:$Q$2,0),FALSE))</f>
        <v/>
      </c>
      <c r="Q183" s="36" t="str">
        <f>IF(ISERROR(VLOOKUP($F183,PinMuxPub!$C$2:$Q$180,MATCH(Q$4,PinMuxPub!$C$2:$Q$2,0),FALSE)),"",VLOOKUP($F183,PinMuxPub!$C$2:$Q$180,MATCH(Q$4,PinMuxPub!$C$2:$Q$2,0),FALSE))</f>
        <v/>
      </c>
      <c r="R183" s="36" t="str">
        <f>IF(ISERROR(VLOOKUP($F183,PinMuxPub!$C$2:$Q$180,MATCH(R$4,PinMuxPub!$C$2:$Q$2,0),FALSE)),"",VLOOKUP($F183,PinMuxPub!$C$2:$Q$180,MATCH(R$4,PinMuxPub!$C$2:$Q$2,0),FALSE))</f>
        <v/>
      </c>
      <c r="S183" s="36" t="str">
        <f>IF(ISERROR(VLOOKUP($F183,PinMuxPub!$C$2:$Q$180,MATCH(S$4,PinMuxPub!$C$2:$Q$2,0),FALSE)),"",VLOOKUP($F183,PinMuxPub!$C$2:$Q$180,MATCH(S$4,PinMuxPub!$C$2:$Q$2,0),FALSE))</f>
        <v/>
      </c>
      <c r="T183" s="36" t="str">
        <f>IF(ISERROR(VLOOKUP($F183,PinMuxPub!$C$2:$Q$180,MATCH(T$4,PinMuxPub!$C$2:$Q$2,0),FALSE)),"",VLOOKUP($F183,PinMuxPub!$C$2:$Q$180,MATCH(T$4,PinMuxPub!$C$2:$Q$2,0),FALSE))</f>
        <v/>
      </c>
      <c r="U183" s="154" t="str">
        <f>IF(ISERROR(VLOOKUP(F183,PinMuxPub!$C$3:$C$180,1,FALSE)),"No","Yes")</f>
        <v>No</v>
      </c>
      <c r="V183" s="155" t="str">
        <f t="shared" si="22"/>
        <v>No</v>
      </c>
    </row>
    <row r="184" spans="1:22">
      <c r="A184" s="92">
        <v>179</v>
      </c>
      <c r="B184" s="1">
        <f t="shared" si="23"/>
        <v>9</v>
      </c>
      <c r="C184" s="1">
        <f t="shared" si="24"/>
        <v>10</v>
      </c>
      <c r="D184" s="1" t="str">
        <f t="shared" si="25"/>
        <v>K</v>
      </c>
      <c r="E184" s="1">
        <f t="shared" si="26"/>
        <v>11</v>
      </c>
      <c r="F184" s="126" t="str">
        <f>VLOOKUP(D184,BallMap!$A$1:$X$39,MATCH(E184,BallMap!$A$1:$R$1,0),FALSE)</f>
        <v>VSS</v>
      </c>
      <c r="G184" s="127">
        <f t="shared" si="27"/>
        <v>180</v>
      </c>
      <c r="H184" s="2" t="str">
        <f t="shared" si="28"/>
        <v>K11</v>
      </c>
      <c r="I184" s="36" t="str">
        <f>IF(ISERROR(VLOOKUP($F184,PinMuxPub!$C$2:$Q$180,MATCH(I$4,PinMuxPub!$C$2:$Q$2,0),FALSE)),"",VLOOKUP($F184,PinMuxPub!$C$2:$Q$180,MATCH(I$4,PinMuxPub!$C$2:$Q$2,0),FALSE))</f>
        <v/>
      </c>
      <c r="J184" s="36" t="str">
        <f>IF(ISERROR(VLOOKUP($F184,PinMuxPub!$C$2:$Q$180,MATCH(J$4,PinMuxPub!$C$2:$Q$2,0),FALSE)),"",VLOOKUP($F184,PinMuxPub!$C$2:$Q$180,MATCH(J$4,PinMuxPub!$C$2:$Q$2,0),FALSE))</f>
        <v/>
      </c>
      <c r="K184" s="36" t="str">
        <f>IF(ISERROR(VLOOKUP($F184,PinMuxPub!$C$2:$Q$180,MATCH(K$4,PinMuxPub!$C$2:$Q$2,0),FALSE)),"",VLOOKUP($F184,PinMuxPub!$C$2:$Q$180,MATCH(K$4,PinMuxPub!$C$2:$Q$2,0),FALSE))</f>
        <v/>
      </c>
      <c r="L184" s="36" t="str">
        <f>IF(ISERROR(VLOOKUP($F184,PinMuxPub!$C$2:$Q$180,MATCH(L$4,PinMuxPub!$C$2:$Q$2,0),FALSE)),"",VLOOKUP($F184,PinMuxPub!$C$2:$Q$180,MATCH(L$4,PinMuxPub!$C$2:$Q$2,0),FALSE))</f>
        <v/>
      </c>
      <c r="M184" s="36" t="str">
        <f>IF(ISERROR(VLOOKUP($F184,PinMuxPub!$C$2:$Q$180,MATCH(M$4,PinMuxPub!$C$2:$Q$2,0),FALSE)),"",VLOOKUP($F184,PinMuxPub!$C$2:$Q$180,MATCH(M$4,PinMuxPub!$C$2:$Q$2,0),FALSE))</f>
        <v/>
      </c>
      <c r="N184" s="36" t="str">
        <f>IF(ISERROR(VLOOKUP($F184,PinMuxPub!$C$2:$Q$180,MATCH(N$4,PinMuxPub!$C$2:$Q$2,0),FALSE)),"",VLOOKUP($F184,PinMuxPub!$C$2:$Q$180,MATCH(N$4,PinMuxPub!$C$2:$Q$2,0),FALSE))</f>
        <v/>
      </c>
      <c r="O184" s="36" t="str">
        <f>IF(ISERROR(VLOOKUP($F184,PinMuxPub!$C$2:$Q$180,MATCH(O$4,PinMuxPub!$C$2:$Q$2,0),FALSE)),"",VLOOKUP($F184,PinMuxPub!$C$2:$Q$180,MATCH(O$4,PinMuxPub!$C$2:$Q$2,0),FALSE))</f>
        <v/>
      </c>
      <c r="P184" s="36" t="str">
        <f>IF(ISERROR(VLOOKUP($F184,PinMuxPub!$C$2:$Q$180,MATCH(P$4,PinMuxPub!$C$2:$Q$2,0),FALSE)),"",VLOOKUP($F184,PinMuxPub!$C$2:$Q$180,MATCH(P$4,PinMuxPub!$C$2:$Q$2,0),FALSE))</f>
        <v/>
      </c>
      <c r="Q184" s="36" t="str">
        <f>IF(ISERROR(VLOOKUP($F184,PinMuxPub!$C$2:$Q$180,MATCH(Q$4,PinMuxPub!$C$2:$Q$2,0),FALSE)),"",VLOOKUP($F184,PinMuxPub!$C$2:$Q$180,MATCH(Q$4,PinMuxPub!$C$2:$Q$2,0),FALSE))</f>
        <v/>
      </c>
      <c r="R184" s="36" t="str">
        <f>IF(ISERROR(VLOOKUP($F184,PinMuxPub!$C$2:$Q$180,MATCH(R$4,PinMuxPub!$C$2:$Q$2,0),FALSE)),"",VLOOKUP($F184,PinMuxPub!$C$2:$Q$180,MATCH(R$4,PinMuxPub!$C$2:$Q$2,0),FALSE))</f>
        <v/>
      </c>
      <c r="S184" s="36" t="str">
        <f>IF(ISERROR(VLOOKUP($F184,PinMuxPub!$C$2:$Q$180,MATCH(S$4,PinMuxPub!$C$2:$Q$2,0),FALSE)),"",VLOOKUP($F184,PinMuxPub!$C$2:$Q$180,MATCH(S$4,PinMuxPub!$C$2:$Q$2,0),FALSE))</f>
        <v/>
      </c>
      <c r="T184" s="36" t="str">
        <f>IF(ISERROR(VLOOKUP($F184,PinMuxPub!$C$2:$Q$180,MATCH(T$4,PinMuxPub!$C$2:$Q$2,0),FALSE)),"",VLOOKUP($F184,PinMuxPub!$C$2:$Q$180,MATCH(T$4,PinMuxPub!$C$2:$Q$2,0),FALSE))</f>
        <v/>
      </c>
      <c r="U184" s="154" t="str">
        <f>IF(ISERROR(VLOOKUP(F184,PinMuxPub!$C$3:$C$180,1,FALSE)),"No","Yes")</f>
        <v>No</v>
      </c>
      <c r="V184" s="155" t="str">
        <f t="shared" si="22"/>
        <v>No</v>
      </c>
    </row>
    <row r="185" spans="1:22">
      <c r="A185" s="92">
        <v>180</v>
      </c>
      <c r="B185" s="1">
        <f t="shared" si="23"/>
        <v>10</v>
      </c>
      <c r="C185" s="1">
        <f t="shared" si="24"/>
        <v>10</v>
      </c>
      <c r="D185" s="1" t="str">
        <f t="shared" si="25"/>
        <v>L</v>
      </c>
      <c r="E185" s="1">
        <f t="shared" si="26"/>
        <v>11</v>
      </c>
      <c r="F185" s="126" t="str">
        <f>VLOOKUP(D185,BallMap!$A$1:$X$39,MATCH(E185,BallMap!$A$1:$R$1,0),FALSE)</f>
        <v>VSS</v>
      </c>
      <c r="G185" s="127">
        <f t="shared" si="27"/>
        <v>181</v>
      </c>
      <c r="H185" s="2" t="str">
        <f t="shared" si="28"/>
        <v>L11</v>
      </c>
      <c r="I185" s="36" t="str">
        <f>IF(ISERROR(VLOOKUP($F185,PinMuxPub!$C$2:$Q$180,MATCH(I$4,PinMuxPub!$C$2:$Q$2,0),FALSE)),"",VLOOKUP($F185,PinMuxPub!$C$2:$Q$180,MATCH(I$4,PinMuxPub!$C$2:$Q$2,0),FALSE))</f>
        <v/>
      </c>
      <c r="J185" s="36" t="str">
        <f>IF(ISERROR(VLOOKUP($F185,PinMuxPub!$C$2:$Q$180,MATCH(J$4,PinMuxPub!$C$2:$Q$2,0),FALSE)),"",VLOOKUP($F185,PinMuxPub!$C$2:$Q$180,MATCH(J$4,PinMuxPub!$C$2:$Q$2,0),FALSE))</f>
        <v/>
      </c>
      <c r="K185" s="36" t="str">
        <f>IF(ISERROR(VLOOKUP($F185,PinMuxPub!$C$2:$Q$180,MATCH(K$4,PinMuxPub!$C$2:$Q$2,0),FALSE)),"",VLOOKUP($F185,PinMuxPub!$C$2:$Q$180,MATCH(K$4,PinMuxPub!$C$2:$Q$2,0),FALSE))</f>
        <v/>
      </c>
      <c r="L185" s="36" t="str">
        <f>IF(ISERROR(VLOOKUP($F185,PinMuxPub!$C$2:$Q$180,MATCH(L$4,PinMuxPub!$C$2:$Q$2,0),FALSE)),"",VLOOKUP($F185,PinMuxPub!$C$2:$Q$180,MATCH(L$4,PinMuxPub!$C$2:$Q$2,0),FALSE))</f>
        <v/>
      </c>
      <c r="M185" s="36" t="str">
        <f>IF(ISERROR(VLOOKUP($F185,PinMuxPub!$C$2:$Q$180,MATCH(M$4,PinMuxPub!$C$2:$Q$2,0),FALSE)),"",VLOOKUP($F185,PinMuxPub!$C$2:$Q$180,MATCH(M$4,PinMuxPub!$C$2:$Q$2,0),FALSE))</f>
        <v/>
      </c>
      <c r="N185" s="36" t="str">
        <f>IF(ISERROR(VLOOKUP($F185,PinMuxPub!$C$2:$Q$180,MATCH(N$4,PinMuxPub!$C$2:$Q$2,0),FALSE)),"",VLOOKUP($F185,PinMuxPub!$C$2:$Q$180,MATCH(N$4,PinMuxPub!$C$2:$Q$2,0),FALSE))</f>
        <v/>
      </c>
      <c r="O185" s="36" t="str">
        <f>IF(ISERROR(VLOOKUP($F185,PinMuxPub!$C$2:$Q$180,MATCH(O$4,PinMuxPub!$C$2:$Q$2,0),FALSE)),"",VLOOKUP($F185,PinMuxPub!$C$2:$Q$180,MATCH(O$4,PinMuxPub!$C$2:$Q$2,0),FALSE))</f>
        <v/>
      </c>
      <c r="P185" s="36" t="str">
        <f>IF(ISERROR(VLOOKUP($F185,PinMuxPub!$C$2:$Q$180,MATCH(P$4,PinMuxPub!$C$2:$Q$2,0),FALSE)),"",VLOOKUP($F185,PinMuxPub!$C$2:$Q$180,MATCH(P$4,PinMuxPub!$C$2:$Q$2,0),FALSE))</f>
        <v/>
      </c>
      <c r="Q185" s="36" t="str">
        <f>IF(ISERROR(VLOOKUP($F185,PinMuxPub!$C$2:$Q$180,MATCH(Q$4,PinMuxPub!$C$2:$Q$2,0),FALSE)),"",VLOOKUP($F185,PinMuxPub!$C$2:$Q$180,MATCH(Q$4,PinMuxPub!$C$2:$Q$2,0),FALSE))</f>
        <v/>
      </c>
      <c r="R185" s="36" t="str">
        <f>IF(ISERROR(VLOOKUP($F185,PinMuxPub!$C$2:$Q$180,MATCH(R$4,PinMuxPub!$C$2:$Q$2,0),FALSE)),"",VLOOKUP($F185,PinMuxPub!$C$2:$Q$180,MATCH(R$4,PinMuxPub!$C$2:$Q$2,0),FALSE))</f>
        <v/>
      </c>
      <c r="S185" s="36" t="str">
        <f>IF(ISERROR(VLOOKUP($F185,PinMuxPub!$C$2:$Q$180,MATCH(S$4,PinMuxPub!$C$2:$Q$2,0),FALSE)),"",VLOOKUP($F185,PinMuxPub!$C$2:$Q$180,MATCH(S$4,PinMuxPub!$C$2:$Q$2,0),FALSE))</f>
        <v/>
      </c>
      <c r="T185" s="36" t="str">
        <f>IF(ISERROR(VLOOKUP($F185,PinMuxPub!$C$2:$Q$180,MATCH(T$4,PinMuxPub!$C$2:$Q$2,0),FALSE)),"",VLOOKUP($F185,PinMuxPub!$C$2:$Q$180,MATCH(T$4,PinMuxPub!$C$2:$Q$2,0),FALSE))</f>
        <v/>
      </c>
      <c r="U185" s="154" t="str">
        <f>IF(ISERROR(VLOOKUP(F185,PinMuxPub!$C$3:$C$180,1,FALSE)),"No","Yes")</f>
        <v>No</v>
      </c>
      <c r="V185" s="155" t="str">
        <f t="shared" si="22"/>
        <v>No</v>
      </c>
    </row>
    <row r="186" spans="1:22">
      <c r="A186" s="92">
        <v>181</v>
      </c>
      <c r="B186" s="1">
        <f t="shared" si="23"/>
        <v>11</v>
      </c>
      <c r="C186" s="1">
        <f t="shared" si="24"/>
        <v>10</v>
      </c>
      <c r="D186" s="1" t="str">
        <f t="shared" si="25"/>
        <v>M</v>
      </c>
      <c r="E186" s="1">
        <f t="shared" si="26"/>
        <v>11</v>
      </c>
      <c r="F186" s="126" t="str">
        <f>VLOOKUP(D186,BallMap!$A$1:$X$39,MATCH(E186,BallMap!$A$1:$R$1,0),FALSE)</f>
        <v>VDDA_1P8_IN</v>
      </c>
      <c r="G186" s="127">
        <f t="shared" si="27"/>
        <v>182</v>
      </c>
      <c r="H186" s="2" t="str">
        <f t="shared" si="28"/>
        <v>M11</v>
      </c>
      <c r="I186" s="36" t="str">
        <f>IF(ISERROR(VLOOKUP($F186,PinMuxPub!$C$2:$Q$180,MATCH(I$4,PinMuxPub!$C$2:$Q$2,0),FALSE)),"",VLOOKUP($F186,PinMuxPub!$C$2:$Q$180,MATCH(I$4,PinMuxPub!$C$2:$Q$2,0),FALSE))</f>
        <v/>
      </c>
      <c r="J186" s="36" t="str">
        <f>IF(ISERROR(VLOOKUP($F186,PinMuxPub!$C$2:$Q$180,MATCH(J$4,PinMuxPub!$C$2:$Q$2,0),FALSE)),"",VLOOKUP($F186,PinMuxPub!$C$2:$Q$180,MATCH(J$4,PinMuxPub!$C$2:$Q$2,0),FALSE))</f>
        <v/>
      </c>
      <c r="K186" s="36" t="str">
        <f>IF(ISERROR(VLOOKUP($F186,PinMuxPub!$C$2:$Q$180,MATCH(K$4,PinMuxPub!$C$2:$Q$2,0),FALSE)),"",VLOOKUP($F186,PinMuxPub!$C$2:$Q$180,MATCH(K$4,PinMuxPub!$C$2:$Q$2,0),FALSE))</f>
        <v/>
      </c>
      <c r="L186" s="36" t="str">
        <f>IF(ISERROR(VLOOKUP($F186,PinMuxPub!$C$2:$Q$180,MATCH(L$4,PinMuxPub!$C$2:$Q$2,0),FALSE)),"",VLOOKUP($F186,PinMuxPub!$C$2:$Q$180,MATCH(L$4,PinMuxPub!$C$2:$Q$2,0),FALSE))</f>
        <v/>
      </c>
      <c r="M186" s="36" t="str">
        <f>IF(ISERROR(VLOOKUP($F186,PinMuxPub!$C$2:$Q$180,MATCH(M$4,PinMuxPub!$C$2:$Q$2,0),FALSE)),"",VLOOKUP($F186,PinMuxPub!$C$2:$Q$180,MATCH(M$4,PinMuxPub!$C$2:$Q$2,0),FALSE))</f>
        <v/>
      </c>
      <c r="N186" s="36" t="str">
        <f>IF(ISERROR(VLOOKUP($F186,PinMuxPub!$C$2:$Q$180,MATCH(N$4,PinMuxPub!$C$2:$Q$2,0),FALSE)),"",VLOOKUP($F186,PinMuxPub!$C$2:$Q$180,MATCH(N$4,PinMuxPub!$C$2:$Q$2,0),FALSE))</f>
        <v/>
      </c>
      <c r="O186" s="36" t="str">
        <f>IF(ISERROR(VLOOKUP($F186,PinMuxPub!$C$2:$Q$180,MATCH(O$4,PinMuxPub!$C$2:$Q$2,0),FALSE)),"",VLOOKUP($F186,PinMuxPub!$C$2:$Q$180,MATCH(O$4,PinMuxPub!$C$2:$Q$2,0),FALSE))</f>
        <v/>
      </c>
      <c r="P186" s="36" t="str">
        <f>IF(ISERROR(VLOOKUP($F186,PinMuxPub!$C$2:$Q$180,MATCH(P$4,PinMuxPub!$C$2:$Q$2,0),FALSE)),"",VLOOKUP($F186,PinMuxPub!$C$2:$Q$180,MATCH(P$4,PinMuxPub!$C$2:$Q$2,0),FALSE))</f>
        <v/>
      </c>
      <c r="Q186" s="36" t="str">
        <f>IF(ISERROR(VLOOKUP($F186,PinMuxPub!$C$2:$Q$180,MATCH(Q$4,PinMuxPub!$C$2:$Q$2,0),FALSE)),"",VLOOKUP($F186,PinMuxPub!$C$2:$Q$180,MATCH(Q$4,PinMuxPub!$C$2:$Q$2,0),FALSE))</f>
        <v/>
      </c>
      <c r="R186" s="36" t="str">
        <f>IF(ISERROR(VLOOKUP($F186,PinMuxPub!$C$2:$Q$180,MATCH(R$4,PinMuxPub!$C$2:$Q$2,0),FALSE)),"",VLOOKUP($F186,PinMuxPub!$C$2:$Q$180,MATCH(R$4,PinMuxPub!$C$2:$Q$2,0),FALSE))</f>
        <v/>
      </c>
      <c r="S186" s="36" t="str">
        <f>IF(ISERROR(VLOOKUP($F186,PinMuxPub!$C$2:$Q$180,MATCH(S$4,PinMuxPub!$C$2:$Q$2,0),FALSE)),"",VLOOKUP($F186,PinMuxPub!$C$2:$Q$180,MATCH(S$4,PinMuxPub!$C$2:$Q$2,0),FALSE))</f>
        <v/>
      </c>
      <c r="T186" s="36" t="str">
        <f>IF(ISERROR(VLOOKUP($F186,PinMuxPub!$C$2:$Q$180,MATCH(T$4,PinMuxPub!$C$2:$Q$2,0),FALSE)),"",VLOOKUP($F186,PinMuxPub!$C$2:$Q$180,MATCH(T$4,PinMuxPub!$C$2:$Q$2,0),FALSE))</f>
        <v/>
      </c>
      <c r="U186" s="154" t="str">
        <f>IF(ISERROR(VLOOKUP(F186,PinMuxPub!$C$3:$C$180,1,FALSE)),"No","Yes")</f>
        <v>No</v>
      </c>
      <c r="V186" s="155" t="str">
        <f t="shared" si="22"/>
        <v>No</v>
      </c>
    </row>
    <row r="187" spans="1:22">
      <c r="A187" s="92">
        <v>182</v>
      </c>
      <c r="B187" s="1">
        <f t="shared" si="23"/>
        <v>12</v>
      </c>
      <c r="C187" s="1">
        <f t="shared" si="24"/>
        <v>10</v>
      </c>
      <c r="D187" s="1" t="str">
        <f t="shared" si="25"/>
        <v>N</v>
      </c>
      <c r="E187" s="1">
        <f t="shared" si="26"/>
        <v>11</v>
      </c>
      <c r="F187" s="126" t="str">
        <f>VLOOKUP(D187,BallMap!$A$1:$X$39,MATCH(E187,BallMap!$A$1:$R$1,0),FALSE)</f>
        <v>VDDA_1P0</v>
      </c>
      <c r="G187" s="127">
        <f t="shared" si="27"/>
        <v>183</v>
      </c>
      <c r="H187" s="2" t="str">
        <f t="shared" si="28"/>
        <v>N11</v>
      </c>
      <c r="I187" s="36" t="str">
        <f>IF(ISERROR(VLOOKUP($F187,PinMuxPub!$C$2:$Q$180,MATCH(I$4,PinMuxPub!$C$2:$Q$2,0),FALSE)),"",VLOOKUP($F187,PinMuxPub!$C$2:$Q$180,MATCH(I$4,PinMuxPub!$C$2:$Q$2,0),FALSE))</f>
        <v/>
      </c>
      <c r="J187" s="36" t="str">
        <f>IF(ISERROR(VLOOKUP($F187,PinMuxPub!$C$2:$Q$180,MATCH(J$4,PinMuxPub!$C$2:$Q$2,0),FALSE)),"",VLOOKUP($F187,PinMuxPub!$C$2:$Q$180,MATCH(J$4,PinMuxPub!$C$2:$Q$2,0),FALSE))</f>
        <v/>
      </c>
      <c r="K187" s="36" t="str">
        <f>IF(ISERROR(VLOOKUP($F187,PinMuxPub!$C$2:$Q$180,MATCH(K$4,PinMuxPub!$C$2:$Q$2,0),FALSE)),"",VLOOKUP($F187,PinMuxPub!$C$2:$Q$180,MATCH(K$4,PinMuxPub!$C$2:$Q$2,0),FALSE))</f>
        <v/>
      </c>
      <c r="L187" s="36" t="str">
        <f>IF(ISERROR(VLOOKUP($F187,PinMuxPub!$C$2:$Q$180,MATCH(L$4,PinMuxPub!$C$2:$Q$2,0),FALSE)),"",VLOOKUP($F187,PinMuxPub!$C$2:$Q$180,MATCH(L$4,PinMuxPub!$C$2:$Q$2,0),FALSE))</f>
        <v/>
      </c>
      <c r="M187" s="36" t="str">
        <f>IF(ISERROR(VLOOKUP($F187,PinMuxPub!$C$2:$Q$180,MATCH(M$4,PinMuxPub!$C$2:$Q$2,0),FALSE)),"",VLOOKUP($F187,PinMuxPub!$C$2:$Q$180,MATCH(M$4,PinMuxPub!$C$2:$Q$2,0),FALSE))</f>
        <v/>
      </c>
      <c r="N187" s="36" t="str">
        <f>IF(ISERROR(VLOOKUP($F187,PinMuxPub!$C$2:$Q$180,MATCH(N$4,PinMuxPub!$C$2:$Q$2,0),FALSE)),"",VLOOKUP($F187,PinMuxPub!$C$2:$Q$180,MATCH(N$4,PinMuxPub!$C$2:$Q$2,0),FALSE))</f>
        <v/>
      </c>
      <c r="O187" s="36" t="str">
        <f>IF(ISERROR(VLOOKUP($F187,PinMuxPub!$C$2:$Q$180,MATCH(O$4,PinMuxPub!$C$2:$Q$2,0),FALSE)),"",VLOOKUP($F187,PinMuxPub!$C$2:$Q$180,MATCH(O$4,PinMuxPub!$C$2:$Q$2,0),FALSE))</f>
        <v/>
      </c>
      <c r="P187" s="36" t="str">
        <f>IF(ISERROR(VLOOKUP($F187,PinMuxPub!$C$2:$Q$180,MATCH(P$4,PinMuxPub!$C$2:$Q$2,0),FALSE)),"",VLOOKUP($F187,PinMuxPub!$C$2:$Q$180,MATCH(P$4,PinMuxPub!$C$2:$Q$2,0),FALSE))</f>
        <v/>
      </c>
      <c r="Q187" s="36" t="str">
        <f>IF(ISERROR(VLOOKUP($F187,PinMuxPub!$C$2:$Q$180,MATCH(Q$4,PinMuxPub!$C$2:$Q$2,0),FALSE)),"",VLOOKUP($F187,PinMuxPub!$C$2:$Q$180,MATCH(Q$4,PinMuxPub!$C$2:$Q$2,0),FALSE))</f>
        <v/>
      </c>
      <c r="R187" s="36" t="str">
        <f>IF(ISERROR(VLOOKUP($F187,PinMuxPub!$C$2:$Q$180,MATCH(R$4,PinMuxPub!$C$2:$Q$2,0),FALSE)),"",VLOOKUP($F187,PinMuxPub!$C$2:$Q$180,MATCH(R$4,PinMuxPub!$C$2:$Q$2,0),FALSE))</f>
        <v/>
      </c>
      <c r="S187" s="36" t="str">
        <f>IF(ISERROR(VLOOKUP($F187,PinMuxPub!$C$2:$Q$180,MATCH(S$4,PinMuxPub!$C$2:$Q$2,0),FALSE)),"",VLOOKUP($F187,PinMuxPub!$C$2:$Q$180,MATCH(S$4,PinMuxPub!$C$2:$Q$2,0),FALSE))</f>
        <v/>
      </c>
      <c r="T187" s="36" t="str">
        <f>IF(ISERROR(VLOOKUP($F187,PinMuxPub!$C$2:$Q$180,MATCH(T$4,PinMuxPub!$C$2:$Q$2,0),FALSE)),"",VLOOKUP($F187,PinMuxPub!$C$2:$Q$180,MATCH(T$4,PinMuxPub!$C$2:$Q$2,0),FALSE))</f>
        <v/>
      </c>
      <c r="U187" s="154" t="str">
        <f>IF(ISERROR(VLOOKUP(F187,PinMuxPub!$C$3:$C$180,1,FALSE)),"No","Yes")</f>
        <v>No</v>
      </c>
      <c r="V187" s="155" t="str">
        <f t="shared" si="22"/>
        <v>No</v>
      </c>
    </row>
    <row r="188" spans="1:22">
      <c r="A188" s="92">
        <v>183</v>
      </c>
      <c r="B188" s="1">
        <f t="shared" si="23"/>
        <v>13</v>
      </c>
      <c r="C188" s="1">
        <f t="shared" si="24"/>
        <v>10</v>
      </c>
      <c r="D188" s="1" t="str">
        <f t="shared" si="25"/>
        <v>P</v>
      </c>
      <c r="E188" s="1">
        <f t="shared" si="26"/>
        <v>11</v>
      </c>
      <c r="F188" s="126" t="str">
        <f>VLOOKUP(D188,BallMap!$A$1:$X$39,MATCH(E188,BallMap!$A$1:$R$1,0),FALSE)</f>
        <v>VDD_LPSR_DIG</v>
      </c>
      <c r="G188" s="127">
        <f t="shared" si="27"/>
        <v>184</v>
      </c>
      <c r="H188" s="2" t="str">
        <f t="shared" si="28"/>
        <v>P11</v>
      </c>
      <c r="I188" s="36" t="str">
        <f>IF(ISERROR(VLOOKUP($F188,PinMuxPub!$C$2:$Q$180,MATCH(I$4,PinMuxPub!$C$2:$Q$2,0),FALSE)),"",VLOOKUP($F188,PinMuxPub!$C$2:$Q$180,MATCH(I$4,PinMuxPub!$C$2:$Q$2,0),FALSE))</f>
        <v/>
      </c>
      <c r="J188" s="36" t="str">
        <f>IF(ISERROR(VLOOKUP($F188,PinMuxPub!$C$2:$Q$180,MATCH(J$4,PinMuxPub!$C$2:$Q$2,0),FALSE)),"",VLOOKUP($F188,PinMuxPub!$C$2:$Q$180,MATCH(J$4,PinMuxPub!$C$2:$Q$2,0),FALSE))</f>
        <v/>
      </c>
      <c r="K188" s="36" t="str">
        <f>IF(ISERROR(VLOOKUP($F188,PinMuxPub!$C$2:$Q$180,MATCH(K$4,PinMuxPub!$C$2:$Q$2,0),FALSE)),"",VLOOKUP($F188,PinMuxPub!$C$2:$Q$180,MATCH(K$4,PinMuxPub!$C$2:$Q$2,0),FALSE))</f>
        <v/>
      </c>
      <c r="L188" s="36" t="str">
        <f>IF(ISERROR(VLOOKUP($F188,PinMuxPub!$C$2:$Q$180,MATCH(L$4,PinMuxPub!$C$2:$Q$2,0),FALSE)),"",VLOOKUP($F188,PinMuxPub!$C$2:$Q$180,MATCH(L$4,PinMuxPub!$C$2:$Q$2,0),FALSE))</f>
        <v/>
      </c>
      <c r="M188" s="36" t="str">
        <f>IF(ISERROR(VLOOKUP($F188,PinMuxPub!$C$2:$Q$180,MATCH(M$4,PinMuxPub!$C$2:$Q$2,0),FALSE)),"",VLOOKUP($F188,PinMuxPub!$C$2:$Q$180,MATCH(M$4,PinMuxPub!$C$2:$Q$2,0),FALSE))</f>
        <v/>
      </c>
      <c r="N188" s="36" t="str">
        <f>IF(ISERROR(VLOOKUP($F188,PinMuxPub!$C$2:$Q$180,MATCH(N$4,PinMuxPub!$C$2:$Q$2,0),FALSE)),"",VLOOKUP($F188,PinMuxPub!$C$2:$Q$180,MATCH(N$4,PinMuxPub!$C$2:$Q$2,0),FALSE))</f>
        <v/>
      </c>
      <c r="O188" s="36" t="str">
        <f>IF(ISERROR(VLOOKUP($F188,PinMuxPub!$C$2:$Q$180,MATCH(O$4,PinMuxPub!$C$2:$Q$2,0),FALSE)),"",VLOOKUP($F188,PinMuxPub!$C$2:$Q$180,MATCH(O$4,PinMuxPub!$C$2:$Q$2,0),FALSE))</f>
        <v/>
      </c>
      <c r="P188" s="36" t="str">
        <f>IF(ISERROR(VLOOKUP($F188,PinMuxPub!$C$2:$Q$180,MATCH(P$4,PinMuxPub!$C$2:$Q$2,0),FALSE)),"",VLOOKUP($F188,PinMuxPub!$C$2:$Q$180,MATCH(P$4,PinMuxPub!$C$2:$Q$2,0),FALSE))</f>
        <v/>
      </c>
      <c r="Q188" s="36" t="str">
        <f>IF(ISERROR(VLOOKUP($F188,PinMuxPub!$C$2:$Q$180,MATCH(Q$4,PinMuxPub!$C$2:$Q$2,0),FALSE)),"",VLOOKUP($F188,PinMuxPub!$C$2:$Q$180,MATCH(Q$4,PinMuxPub!$C$2:$Q$2,0),FALSE))</f>
        <v/>
      </c>
      <c r="R188" s="36" t="str">
        <f>IF(ISERROR(VLOOKUP($F188,PinMuxPub!$C$2:$Q$180,MATCH(R$4,PinMuxPub!$C$2:$Q$2,0),FALSE)),"",VLOOKUP($F188,PinMuxPub!$C$2:$Q$180,MATCH(R$4,PinMuxPub!$C$2:$Q$2,0),FALSE))</f>
        <v/>
      </c>
      <c r="S188" s="36" t="str">
        <f>IF(ISERROR(VLOOKUP($F188,PinMuxPub!$C$2:$Q$180,MATCH(S$4,PinMuxPub!$C$2:$Q$2,0),FALSE)),"",VLOOKUP($F188,PinMuxPub!$C$2:$Q$180,MATCH(S$4,PinMuxPub!$C$2:$Q$2,0),FALSE))</f>
        <v/>
      </c>
      <c r="T188" s="36" t="str">
        <f>IF(ISERROR(VLOOKUP($F188,PinMuxPub!$C$2:$Q$180,MATCH(T$4,PinMuxPub!$C$2:$Q$2,0),FALSE)),"",VLOOKUP($F188,PinMuxPub!$C$2:$Q$180,MATCH(T$4,PinMuxPub!$C$2:$Q$2,0),FALSE))</f>
        <v/>
      </c>
      <c r="U188" s="154" t="str">
        <f>IF(ISERROR(VLOOKUP(F188,PinMuxPub!$C$3:$C$180,1,FALSE)),"No","Yes")</f>
        <v>No</v>
      </c>
      <c r="V188" s="155" t="str">
        <f t="shared" si="22"/>
        <v>No</v>
      </c>
    </row>
    <row r="189" spans="1:22">
      <c r="A189" s="92">
        <v>184</v>
      </c>
      <c r="B189" s="1">
        <f t="shared" si="23"/>
        <v>14</v>
      </c>
      <c r="C189" s="1">
        <f t="shared" si="24"/>
        <v>10</v>
      </c>
      <c r="D189" s="1" t="str">
        <f t="shared" si="25"/>
        <v>R</v>
      </c>
      <c r="E189" s="1">
        <f t="shared" si="26"/>
        <v>11</v>
      </c>
      <c r="F189" s="126" t="str">
        <f>VLOOKUP(D189,BallMap!$A$1:$X$39,MATCH(E189,BallMap!$A$1:$R$1,0),FALSE)</f>
        <v>GPIO_SNVS_09</v>
      </c>
      <c r="G189" s="127">
        <f t="shared" si="27"/>
        <v>185</v>
      </c>
      <c r="H189" s="2" t="str">
        <f t="shared" si="28"/>
        <v>R11</v>
      </c>
      <c r="I189" s="36" t="str">
        <f>IF(ISERROR(VLOOKUP($F189,PinMuxPub!$C$2:$Q$180,MATCH(I$4,PinMuxPub!$C$2:$Q$2,0),FALSE)),"",VLOOKUP($F189,PinMuxPub!$C$2:$Q$180,MATCH(I$4,PinMuxPub!$C$2:$Q$2,0),FALSE))</f>
        <v/>
      </c>
      <c r="J189" s="36" t="str">
        <f>IF(ISERROR(VLOOKUP($F189,PinMuxPub!$C$2:$Q$180,MATCH(J$4,PinMuxPub!$C$2:$Q$2,0),FALSE)),"",VLOOKUP($F189,PinMuxPub!$C$2:$Q$180,MATCH(J$4,PinMuxPub!$C$2:$Q$2,0),FALSE))</f>
        <v/>
      </c>
      <c r="K189" s="36" t="str">
        <f>IF(ISERROR(VLOOKUP($F189,PinMuxPub!$C$2:$Q$180,MATCH(K$4,PinMuxPub!$C$2:$Q$2,0),FALSE)),"",VLOOKUP($F189,PinMuxPub!$C$2:$Q$180,MATCH(K$4,PinMuxPub!$C$2:$Q$2,0),FALSE))</f>
        <v/>
      </c>
      <c r="L189" s="36" t="str">
        <f>IF(ISERROR(VLOOKUP($F189,PinMuxPub!$C$2:$Q$180,MATCH(L$4,PinMuxPub!$C$2:$Q$2,0),FALSE)),"",VLOOKUP($F189,PinMuxPub!$C$2:$Q$180,MATCH(L$4,PinMuxPub!$C$2:$Q$2,0),FALSE))</f>
        <v/>
      </c>
      <c r="M189" s="36" t="str">
        <f>IF(ISERROR(VLOOKUP($F189,PinMuxPub!$C$2:$Q$180,MATCH(M$4,PinMuxPub!$C$2:$Q$2,0),FALSE)),"",VLOOKUP($F189,PinMuxPub!$C$2:$Q$180,MATCH(M$4,PinMuxPub!$C$2:$Q$2,0),FALSE))</f>
        <v/>
      </c>
      <c r="N189" s="36" t="str">
        <f>IF(ISERROR(VLOOKUP($F189,PinMuxPub!$C$2:$Q$180,MATCH(N$4,PinMuxPub!$C$2:$Q$2,0),FALSE)),"",VLOOKUP($F189,PinMuxPub!$C$2:$Q$180,MATCH(N$4,PinMuxPub!$C$2:$Q$2,0),FALSE))</f>
        <v/>
      </c>
      <c r="O189" s="36" t="str">
        <f>IF(ISERROR(VLOOKUP($F189,PinMuxPub!$C$2:$Q$180,MATCH(O$4,PinMuxPub!$C$2:$Q$2,0),FALSE)),"",VLOOKUP($F189,PinMuxPub!$C$2:$Q$180,MATCH(O$4,PinMuxPub!$C$2:$Q$2,0),FALSE))</f>
        <v/>
      </c>
      <c r="P189" s="36" t="str">
        <f>IF(ISERROR(VLOOKUP($F189,PinMuxPub!$C$2:$Q$180,MATCH(P$4,PinMuxPub!$C$2:$Q$2,0),FALSE)),"",VLOOKUP($F189,PinMuxPub!$C$2:$Q$180,MATCH(P$4,PinMuxPub!$C$2:$Q$2,0),FALSE))</f>
        <v/>
      </c>
      <c r="Q189" s="36" t="str">
        <f>IF(ISERROR(VLOOKUP($F189,PinMuxPub!$C$2:$Q$180,MATCH(Q$4,PinMuxPub!$C$2:$Q$2,0),FALSE)),"",VLOOKUP($F189,PinMuxPub!$C$2:$Q$180,MATCH(Q$4,PinMuxPub!$C$2:$Q$2,0),FALSE))</f>
        <v/>
      </c>
      <c r="R189" s="36" t="str">
        <f>IF(ISERROR(VLOOKUP($F189,PinMuxPub!$C$2:$Q$180,MATCH(R$4,PinMuxPub!$C$2:$Q$2,0),FALSE)),"",VLOOKUP($F189,PinMuxPub!$C$2:$Q$180,MATCH(R$4,PinMuxPub!$C$2:$Q$2,0),FALSE))</f>
        <v/>
      </c>
      <c r="S189" s="36" t="str">
        <f>IF(ISERROR(VLOOKUP($F189,PinMuxPub!$C$2:$Q$180,MATCH(S$4,PinMuxPub!$C$2:$Q$2,0),FALSE)),"",VLOOKUP($F189,PinMuxPub!$C$2:$Q$180,MATCH(S$4,PinMuxPub!$C$2:$Q$2,0),FALSE))</f>
        <v/>
      </c>
      <c r="T189" s="36" t="str">
        <f>IF(ISERROR(VLOOKUP($F189,PinMuxPub!$C$2:$Q$180,MATCH(T$4,PinMuxPub!$C$2:$Q$2,0),FALSE)),"",VLOOKUP($F189,PinMuxPub!$C$2:$Q$180,MATCH(T$4,PinMuxPub!$C$2:$Q$2,0),FALSE))</f>
        <v/>
      </c>
      <c r="U189" s="154" t="str">
        <f>IF(ISERROR(VLOOKUP(F189,PinMuxPub!$C$3:$C$180,1,FALSE)),"No","Yes")</f>
        <v>No</v>
      </c>
      <c r="V189" s="155" t="str">
        <f t="shared" si="22"/>
        <v>No</v>
      </c>
    </row>
    <row r="190" spans="1:22">
      <c r="A190" s="92">
        <v>185</v>
      </c>
      <c r="B190" s="1">
        <f t="shared" si="23"/>
        <v>15</v>
      </c>
      <c r="C190" s="1">
        <f t="shared" si="24"/>
        <v>10</v>
      </c>
      <c r="D190" s="1" t="str">
        <f t="shared" si="25"/>
        <v>T</v>
      </c>
      <c r="E190" s="1">
        <f t="shared" si="26"/>
        <v>11</v>
      </c>
      <c r="F190" s="126" t="str">
        <f>VLOOKUP(D190,BallMap!$A$1:$X$39,MATCH(E190,BallMap!$A$1:$R$1,0),FALSE)</f>
        <v>TEST_MODE</v>
      </c>
      <c r="G190" s="127">
        <f t="shared" si="27"/>
        <v>186</v>
      </c>
      <c r="H190" s="2" t="str">
        <f t="shared" si="28"/>
        <v>T11</v>
      </c>
      <c r="I190" s="36" t="str">
        <f>IF(ISERROR(VLOOKUP($F190,PinMuxPub!$C$2:$Q$180,MATCH(I$4,PinMuxPub!$C$2:$Q$2,0),FALSE)),"",VLOOKUP($F190,PinMuxPub!$C$2:$Q$180,MATCH(I$4,PinMuxPub!$C$2:$Q$2,0),FALSE))</f>
        <v/>
      </c>
      <c r="J190" s="36" t="str">
        <f>IF(ISERROR(VLOOKUP($F190,PinMuxPub!$C$2:$Q$180,MATCH(J$4,PinMuxPub!$C$2:$Q$2,0),FALSE)),"",VLOOKUP($F190,PinMuxPub!$C$2:$Q$180,MATCH(J$4,PinMuxPub!$C$2:$Q$2,0),FALSE))</f>
        <v/>
      </c>
      <c r="K190" s="36" t="str">
        <f>IF(ISERROR(VLOOKUP($F190,PinMuxPub!$C$2:$Q$180,MATCH(K$4,PinMuxPub!$C$2:$Q$2,0),FALSE)),"",VLOOKUP($F190,PinMuxPub!$C$2:$Q$180,MATCH(K$4,PinMuxPub!$C$2:$Q$2,0),FALSE))</f>
        <v/>
      </c>
      <c r="L190" s="36" t="str">
        <f>IF(ISERROR(VLOOKUP($F190,PinMuxPub!$C$2:$Q$180,MATCH(L$4,PinMuxPub!$C$2:$Q$2,0),FALSE)),"",VLOOKUP($F190,PinMuxPub!$C$2:$Q$180,MATCH(L$4,PinMuxPub!$C$2:$Q$2,0),FALSE))</f>
        <v/>
      </c>
      <c r="M190" s="36" t="str">
        <f>IF(ISERROR(VLOOKUP($F190,PinMuxPub!$C$2:$Q$180,MATCH(M$4,PinMuxPub!$C$2:$Q$2,0),FALSE)),"",VLOOKUP($F190,PinMuxPub!$C$2:$Q$180,MATCH(M$4,PinMuxPub!$C$2:$Q$2,0),FALSE))</f>
        <v/>
      </c>
      <c r="N190" s="36" t="str">
        <f>IF(ISERROR(VLOOKUP($F190,PinMuxPub!$C$2:$Q$180,MATCH(N$4,PinMuxPub!$C$2:$Q$2,0),FALSE)),"",VLOOKUP($F190,PinMuxPub!$C$2:$Q$180,MATCH(N$4,PinMuxPub!$C$2:$Q$2,0),FALSE))</f>
        <v/>
      </c>
      <c r="O190" s="36" t="str">
        <f>IF(ISERROR(VLOOKUP($F190,PinMuxPub!$C$2:$Q$180,MATCH(O$4,PinMuxPub!$C$2:$Q$2,0),FALSE)),"",VLOOKUP($F190,PinMuxPub!$C$2:$Q$180,MATCH(O$4,PinMuxPub!$C$2:$Q$2,0),FALSE))</f>
        <v/>
      </c>
      <c r="P190" s="36" t="str">
        <f>IF(ISERROR(VLOOKUP($F190,PinMuxPub!$C$2:$Q$180,MATCH(P$4,PinMuxPub!$C$2:$Q$2,0),FALSE)),"",VLOOKUP($F190,PinMuxPub!$C$2:$Q$180,MATCH(P$4,PinMuxPub!$C$2:$Q$2,0),FALSE))</f>
        <v/>
      </c>
      <c r="Q190" s="36" t="str">
        <f>IF(ISERROR(VLOOKUP($F190,PinMuxPub!$C$2:$Q$180,MATCH(Q$4,PinMuxPub!$C$2:$Q$2,0),FALSE)),"",VLOOKUP($F190,PinMuxPub!$C$2:$Q$180,MATCH(Q$4,PinMuxPub!$C$2:$Q$2,0),FALSE))</f>
        <v/>
      </c>
      <c r="R190" s="36" t="str">
        <f>IF(ISERROR(VLOOKUP($F190,PinMuxPub!$C$2:$Q$180,MATCH(R$4,PinMuxPub!$C$2:$Q$2,0),FALSE)),"",VLOOKUP($F190,PinMuxPub!$C$2:$Q$180,MATCH(R$4,PinMuxPub!$C$2:$Q$2,0),FALSE))</f>
        <v/>
      </c>
      <c r="S190" s="36" t="str">
        <f>IF(ISERROR(VLOOKUP($F190,PinMuxPub!$C$2:$Q$180,MATCH(S$4,PinMuxPub!$C$2:$Q$2,0),FALSE)),"",VLOOKUP($F190,PinMuxPub!$C$2:$Q$180,MATCH(S$4,PinMuxPub!$C$2:$Q$2,0),FALSE))</f>
        <v/>
      </c>
      <c r="T190" s="36" t="str">
        <f>IF(ISERROR(VLOOKUP($F190,PinMuxPub!$C$2:$Q$180,MATCH(T$4,PinMuxPub!$C$2:$Q$2,0),FALSE)),"",VLOOKUP($F190,PinMuxPub!$C$2:$Q$180,MATCH(T$4,PinMuxPub!$C$2:$Q$2,0),FALSE))</f>
        <v/>
      </c>
      <c r="U190" s="154" t="str">
        <f>IF(ISERROR(VLOOKUP(F190,PinMuxPub!$C$3:$C$180,1,FALSE)),"No","Yes")</f>
        <v>No</v>
      </c>
      <c r="V190" s="155" t="str">
        <f t="shared" si="22"/>
        <v>No</v>
      </c>
    </row>
    <row r="191" spans="1:22">
      <c r="A191" s="92">
        <v>186</v>
      </c>
      <c r="B191" s="1">
        <f t="shared" si="23"/>
        <v>16</v>
      </c>
      <c r="C191" s="1">
        <f t="shared" si="24"/>
        <v>10</v>
      </c>
      <c r="D191" s="1" t="str">
        <f t="shared" si="25"/>
        <v>U</v>
      </c>
      <c r="E191" s="1">
        <f t="shared" si="26"/>
        <v>11</v>
      </c>
      <c r="F191" s="126" t="str">
        <f>VLOOKUP(D191,BallMap!$A$1:$X$39,MATCH(E191,BallMap!$A$1:$R$1,0),FALSE)</f>
        <v>NVCC_SNVS</v>
      </c>
      <c r="G191" s="127">
        <f t="shared" si="27"/>
        <v>187</v>
      </c>
      <c r="H191" s="2" t="str">
        <f t="shared" si="28"/>
        <v>U11</v>
      </c>
      <c r="I191" s="36" t="str">
        <f>IF(ISERROR(VLOOKUP($F191,PinMuxPub!$C$2:$Q$180,MATCH(I$4,PinMuxPub!$C$2:$Q$2,0),FALSE)),"",VLOOKUP($F191,PinMuxPub!$C$2:$Q$180,MATCH(I$4,PinMuxPub!$C$2:$Q$2,0),FALSE))</f>
        <v/>
      </c>
      <c r="J191" s="36" t="str">
        <f>IF(ISERROR(VLOOKUP($F191,PinMuxPub!$C$2:$Q$180,MATCH(J$4,PinMuxPub!$C$2:$Q$2,0),FALSE)),"",VLOOKUP($F191,PinMuxPub!$C$2:$Q$180,MATCH(J$4,PinMuxPub!$C$2:$Q$2,0),FALSE))</f>
        <v/>
      </c>
      <c r="K191" s="36" t="str">
        <f>IF(ISERROR(VLOOKUP($F191,PinMuxPub!$C$2:$Q$180,MATCH(K$4,PinMuxPub!$C$2:$Q$2,0),FALSE)),"",VLOOKUP($F191,PinMuxPub!$C$2:$Q$180,MATCH(K$4,PinMuxPub!$C$2:$Q$2,0),FALSE))</f>
        <v/>
      </c>
      <c r="L191" s="36" t="str">
        <f>IF(ISERROR(VLOOKUP($F191,PinMuxPub!$C$2:$Q$180,MATCH(L$4,PinMuxPub!$C$2:$Q$2,0),FALSE)),"",VLOOKUP($F191,PinMuxPub!$C$2:$Q$180,MATCH(L$4,PinMuxPub!$C$2:$Q$2,0),FALSE))</f>
        <v/>
      </c>
      <c r="M191" s="36" t="str">
        <f>IF(ISERROR(VLOOKUP($F191,PinMuxPub!$C$2:$Q$180,MATCH(M$4,PinMuxPub!$C$2:$Q$2,0),FALSE)),"",VLOOKUP($F191,PinMuxPub!$C$2:$Q$180,MATCH(M$4,PinMuxPub!$C$2:$Q$2,0),FALSE))</f>
        <v/>
      </c>
      <c r="N191" s="36" t="str">
        <f>IF(ISERROR(VLOOKUP($F191,PinMuxPub!$C$2:$Q$180,MATCH(N$4,PinMuxPub!$C$2:$Q$2,0),FALSE)),"",VLOOKUP($F191,PinMuxPub!$C$2:$Q$180,MATCH(N$4,PinMuxPub!$C$2:$Q$2,0),FALSE))</f>
        <v/>
      </c>
      <c r="O191" s="36" t="str">
        <f>IF(ISERROR(VLOOKUP($F191,PinMuxPub!$C$2:$Q$180,MATCH(O$4,PinMuxPub!$C$2:$Q$2,0),FALSE)),"",VLOOKUP($F191,PinMuxPub!$C$2:$Q$180,MATCH(O$4,PinMuxPub!$C$2:$Q$2,0),FALSE))</f>
        <v/>
      </c>
      <c r="P191" s="36" t="str">
        <f>IF(ISERROR(VLOOKUP($F191,PinMuxPub!$C$2:$Q$180,MATCH(P$4,PinMuxPub!$C$2:$Q$2,0),FALSE)),"",VLOOKUP($F191,PinMuxPub!$C$2:$Q$180,MATCH(P$4,PinMuxPub!$C$2:$Q$2,0),FALSE))</f>
        <v/>
      </c>
      <c r="Q191" s="36" t="str">
        <f>IF(ISERROR(VLOOKUP($F191,PinMuxPub!$C$2:$Q$180,MATCH(Q$4,PinMuxPub!$C$2:$Q$2,0),FALSE)),"",VLOOKUP($F191,PinMuxPub!$C$2:$Q$180,MATCH(Q$4,PinMuxPub!$C$2:$Q$2,0),FALSE))</f>
        <v/>
      </c>
      <c r="R191" s="36" t="str">
        <f>IF(ISERROR(VLOOKUP($F191,PinMuxPub!$C$2:$Q$180,MATCH(R$4,PinMuxPub!$C$2:$Q$2,0),FALSE)),"",VLOOKUP($F191,PinMuxPub!$C$2:$Q$180,MATCH(R$4,PinMuxPub!$C$2:$Q$2,0),FALSE))</f>
        <v/>
      </c>
      <c r="S191" s="36" t="str">
        <f>IF(ISERROR(VLOOKUP($F191,PinMuxPub!$C$2:$Q$180,MATCH(S$4,PinMuxPub!$C$2:$Q$2,0),FALSE)),"",VLOOKUP($F191,PinMuxPub!$C$2:$Q$180,MATCH(S$4,PinMuxPub!$C$2:$Q$2,0),FALSE))</f>
        <v/>
      </c>
      <c r="T191" s="36" t="str">
        <f>IF(ISERROR(VLOOKUP($F191,PinMuxPub!$C$2:$Q$180,MATCH(T$4,PinMuxPub!$C$2:$Q$2,0),FALSE)),"",VLOOKUP($F191,PinMuxPub!$C$2:$Q$180,MATCH(T$4,PinMuxPub!$C$2:$Q$2,0),FALSE))</f>
        <v/>
      </c>
      <c r="U191" s="154" t="str">
        <f>IF(ISERROR(VLOOKUP(F191,PinMuxPub!$C$3:$C$180,1,FALSE)),"No","Yes")</f>
        <v>No</v>
      </c>
      <c r="V191" s="155" t="str">
        <f t="shared" si="22"/>
        <v>No</v>
      </c>
    </row>
    <row r="192" spans="1:22">
      <c r="A192" s="92">
        <v>187</v>
      </c>
      <c r="B192" s="1">
        <f t="shared" si="23"/>
        <v>0</v>
      </c>
      <c r="C192" s="1">
        <f t="shared" si="24"/>
        <v>11</v>
      </c>
      <c r="D192" s="1" t="str">
        <f t="shared" si="25"/>
        <v>A</v>
      </c>
      <c r="E192" s="1">
        <f t="shared" si="26"/>
        <v>12</v>
      </c>
      <c r="F192" s="126" t="str">
        <f>VLOOKUP(D192,BallMap!$A$1:$X$39,MATCH(E192,BallMap!$A$1:$R$1,0),FALSE)</f>
        <v>MIPI_CSI_CKN</v>
      </c>
      <c r="G192" s="127">
        <f t="shared" si="27"/>
        <v>188</v>
      </c>
      <c r="H192" s="2" t="str">
        <f t="shared" si="28"/>
        <v>A12</v>
      </c>
      <c r="I192" s="36" t="str">
        <f>IF(ISERROR(VLOOKUP($F192,PinMuxPub!$C$2:$Q$180,MATCH(I$4,PinMuxPub!$C$2:$Q$2,0),FALSE)),"",VLOOKUP($F192,PinMuxPub!$C$2:$Q$180,MATCH(I$4,PinMuxPub!$C$2:$Q$2,0),FALSE))</f>
        <v/>
      </c>
      <c r="J192" s="36" t="str">
        <f>IF(ISERROR(VLOOKUP($F192,PinMuxPub!$C$2:$Q$180,MATCH(J$4,PinMuxPub!$C$2:$Q$2,0),FALSE)),"",VLOOKUP($F192,PinMuxPub!$C$2:$Q$180,MATCH(J$4,PinMuxPub!$C$2:$Q$2,0),FALSE))</f>
        <v/>
      </c>
      <c r="K192" s="36" t="str">
        <f>IF(ISERROR(VLOOKUP($F192,PinMuxPub!$C$2:$Q$180,MATCH(K$4,PinMuxPub!$C$2:$Q$2,0),FALSE)),"",VLOOKUP($F192,PinMuxPub!$C$2:$Q$180,MATCH(K$4,PinMuxPub!$C$2:$Q$2,0),FALSE))</f>
        <v/>
      </c>
      <c r="L192" s="36" t="str">
        <f>IF(ISERROR(VLOOKUP($F192,PinMuxPub!$C$2:$Q$180,MATCH(L$4,PinMuxPub!$C$2:$Q$2,0),FALSE)),"",VLOOKUP($F192,PinMuxPub!$C$2:$Q$180,MATCH(L$4,PinMuxPub!$C$2:$Q$2,0),FALSE))</f>
        <v/>
      </c>
      <c r="M192" s="36" t="str">
        <f>IF(ISERROR(VLOOKUP($F192,PinMuxPub!$C$2:$Q$180,MATCH(M$4,PinMuxPub!$C$2:$Q$2,0),FALSE)),"",VLOOKUP($F192,PinMuxPub!$C$2:$Q$180,MATCH(M$4,PinMuxPub!$C$2:$Q$2,0),FALSE))</f>
        <v/>
      </c>
      <c r="N192" s="36" t="str">
        <f>IF(ISERROR(VLOOKUP($F192,PinMuxPub!$C$2:$Q$180,MATCH(N$4,PinMuxPub!$C$2:$Q$2,0),FALSE)),"",VLOOKUP($F192,PinMuxPub!$C$2:$Q$180,MATCH(N$4,PinMuxPub!$C$2:$Q$2,0),FALSE))</f>
        <v/>
      </c>
      <c r="O192" s="36" t="str">
        <f>IF(ISERROR(VLOOKUP($F192,PinMuxPub!$C$2:$Q$180,MATCH(O$4,PinMuxPub!$C$2:$Q$2,0),FALSE)),"",VLOOKUP($F192,PinMuxPub!$C$2:$Q$180,MATCH(O$4,PinMuxPub!$C$2:$Q$2,0),FALSE))</f>
        <v/>
      </c>
      <c r="P192" s="36" t="str">
        <f>IF(ISERROR(VLOOKUP($F192,PinMuxPub!$C$2:$Q$180,MATCH(P$4,PinMuxPub!$C$2:$Q$2,0),FALSE)),"",VLOOKUP($F192,PinMuxPub!$C$2:$Q$180,MATCH(P$4,PinMuxPub!$C$2:$Q$2,0),FALSE))</f>
        <v/>
      </c>
      <c r="Q192" s="36" t="str">
        <f>IF(ISERROR(VLOOKUP($F192,PinMuxPub!$C$2:$Q$180,MATCH(Q$4,PinMuxPub!$C$2:$Q$2,0),FALSE)),"",VLOOKUP($F192,PinMuxPub!$C$2:$Q$180,MATCH(Q$4,PinMuxPub!$C$2:$Q$2,0),FALSE))</f>
        <v/>
      </c>
      <c r="R192" s="36" t="str">
        <f>IF(ISERROR(VLOOKUP($F192,PinMuxPub!$C$2:$Q$180,MATCH(R$4,PinMuxPub!$C$2:$Q$2,0),FALSE)),"",VLOOKUP($F192,PinMuxPub!$C$2:$Q$180,MATCH(R$4,PinMuxPub!$C$2:$Q$2,0),FALSE))</f>
        <v/>
      </c>
      <c r="S192" s="36" t="str">
        <f>IF(ISERROR(VLOOKUP($F192,PinMuxPub!$C$2:$Q$180,MATCH(S$4,PinMuxPub!$C$2:$Q$2,0),FALSE)),"",VLOOKUP($F192,PinMuxPub!$C$2:$Q$180,MATCH(S$4,PinMuxPub!$C$2:$Q$2,0),FALSE))</f>
        <v/>
      </c>
      <c r="T192" s="36" t="str">
        <f>IF(ISERROR(VLOOKUP($F192,PinMuxPub!$C$2:$Q$180,MATCH(T$4,PinMuxPub!$C$2:$Q$2,0),FALSE)),"",VLOOKUP($F192,PinMuxPub!$C$2:$Q$180,MATCH(T$4,PinMuxPub!$C$2:$Q$2,0),FALSE))</f>
        <v/>
      </c>
      <c r="U192" s="154" t="str">
        <f>IF(ISERROR(VLOOKUP(F192,PinMuxPub!$C$3:$C$180,1,FALSE)),"No","Yes")</f>
        <v>No</v>
      </c>
      <c r="V192" s="155" t="str">
        <f t="shared" si="22"/>
        <v>No</v>
      </c>
    </row>
    <row r="193" spans="1:22">
      <c r="A193" s="92">
        <v>188</v>
      </c>
      <c r="B193" s="1">
        <f t="shared" si="23"/>
        <v>1</v>
      </c>
      <c r="C193" s="1">
        <f t="shared" si="24"/>
        <v>11</v>
      </c>
      <c r="D193" s="1" t="str">
        <f t="shared" si="25"/>
        <v>B</v>
      </c>
      <c r="E193" s="1">
        <f t="shared" si="26"/>
        <v>12</v>
      </c>
      <c r="F193" s="126" t="str">
        <f>VLOOKUP(D193,BallMap!$A$1:$X$39,MATCH(E193,BallMap!$A$1:$R$1,0),FALSE)</f>
        <v>MIPI_CSI_CKP</v>
      </c>
      <c r="G193" s="127">
        <f t="shared" si="27"/>
        <v>189</v>
      </c>
      <c r="H193" s="2" t="str">
        <f t="shared" si="28"/>
        <v>B12</v>
      </c>
      <c r="I193" s="36" t="str">
        <f>IF(ISERROR(VLOOKUP($F193,PinMuxPub!$C$2:$Q$180,MATCH(I$4,PinMuxPub!$C$2:$Q$2,0),FALSE)),"",VLOOKUP($F193,PinMuxPub!$C$2:$Q$180,MATCH(I$4,PinMuxPub!$C$2:$Q$2,0),FALSE))</f>
        <v/>
      </c>
      <c r="J193" s="36" t="str">
        <f>IF(ISERROR(VLOOKUP($F193,PinMuxPub!$C$2:$Q$180,MATCH(J$4,PinMuxPub!$C$2:$Q$2,0),FALSE)),"",VLOOKUP($F193,PinMuxPub!$C$2:$Q$180,MATCH(J$4,PinMuxPub!$C$2:$Q$2,0),FALSE))</f>
        <v/>
      </c>
      <c r="K193" s="36" t="str">
        <f>IF(ISERROR(VLOOKUP($F193,PinMuxPub!$C$2:$Q$180,MATCH(K$4,PinMuxPub!$C$2:$Q$2,0),FALSE)),"",VLOOKUP($F193,PinMuxPub!$C$2:$Q$180,MATCH(K$4,PinMuxPub!$C$2:$Q$2,0),FALSE))</f>
        <v/>
      </c>
      <c r="L193" s="36" t="str">
        <f>IF(ISERROR(VLOOKUP($F193,PinMuxPub!$C$2:$Q$180,MATCH(L$4,PinMuxPub!$C$2:$Q$2,0),FALSE)),"",VLOOKUP($F193,PinMuxPub!$C$2:$Q$180,MATCH(L$4,PinMuxPub!$C$2:$Q$2,0),FALSE))</f>
        <v/>
      </c>
      <c r="M193" s="36" t="str">
        <f>IF(ISERROR(VLOOKUP($F193,PinMuxPub!$C$2:$Q$180,MATCH(M$4,PinMuxPub!$C$2:$Q$2,0),FALSE)),"",VLOOKUP($F193,PinMuxPub!$C$2:$Q$180,MATCH(M$4,PinMuxPub!$C$2:$Q$2,0),FALSE))</f>
        <v/>
      </c>
      <c r="N193" s="36" t="str">
        <f>IF(ISERROR(VLOOKUP($F193,PinMuxPub!$C$2:$Q$180,MATCH(N$4,PinMuxPub!$C$2:$Q$2,0),FALSE)),"",VLOOKUP($F193,PinMuxPub!$C$2:$Q$180,MATCH(N$4,PinMuxPub!$C$2:$Q$2,0),FALSE))</f>
        <v/>
      </c>
      <c r="O193" s="36" t="str">
        <f>IF(ISERROR(VLOOKUP($F193,PinMuxPub!$C$2:$Q$180,MATCH(O$4,PinMuxPub!$C$2:$Q$2,0),FALSE)),"",VLOOKUP($F193,PinMuxPub!$C$2:$Q$180,MATCH(O$4,PinMuxPub!$C$2:$Q$2,0),FALSE))</f>
        <v/>
      </c>
      <c r="P193" s="36" t="str">
        <f>IF(ISERROR(VLOOKUP($F193,PinMuxPub!$C$2:$Q$180,MATCH(P$4,PinMuxPub!$C$2:$Q$2,0),FALSE)),"",VLOOKUP($F193,PinMuxPub!$C$2:$Q$180,MATCH(P$4,PinMuxPub!$C$2:$Q$2,0),FALSE))</f>
        <v/>
      </c>
      <c r="Q193" s="36" t="str">
        <f>IF(ISERROR(VLOOKUP($F193,PinMuxPub!$C$2:$Q$180,MATCH(Q$4,PinMuxPub!$C$2:$Q$2,0),FALSE)),"",VLOOKUP($F193,PinMuxPub!$C$2:$Q$180,MATCH(Q$4,PinMuxPub!$C$2:$Q$2,0),FALSE))</f>
        <v/>
      </c>
      <c r="R193" s="36" t="str">
        <f>IF(ISERROR(VLOOKUP($F193,PinMuxPub!$C$2:$Q$180,MATCH(R$4,PinMuxPub!$C$2:$Q$2,0),FALSE)),"",VLOOKUP($F193,PinMuxPub!$C$2:$Q$180,MATCH(R$4,PinMuxPub!$C$2:$Q$2,0),FALSE))</f>
        <v/>
      </c>
      <c r="S193" s="36" t="str">
        <f>IF(ISERROR(VLOOKUP($F193,PinMuxPub!$C$2:$Q$180,MATCH(S$4,PinMuxPub!$C$2:$Q$2,0),FALSE)),"",VLOOKUP($F193,PinMuxPub!$C$2:$Q$180,MATCH(S$4,PinMuxPub!$C$2:$Q$2,0),FALSE))</f>
        <v/>
      </c>
      <c r="T193" s="36" t="str">
        <f>IF(ISERROR(VLOOKUP($F193,PinMuxPub!$C$2:$Q$180,MATCH(T$4,PinMuxPub!$C$2:$Q$2,0),FALSE)),"",VLOOKUP($F193,PinMuxPub!$C$2:$Q$180,MATCH(T$4,PinMuxPub!$C$2:$Q$2,0),FALSE))</f>
        <v/>
      </c>
      <c r="U193" s="154" t="str">
        <f>IF(ISERROR(VLOOKUP(F193,PinMuxPub!$C$3:$C$180,1,FALSE)),"No","Yes")</f>
        <v>No</v>
      </c>
      <c r="V193" s="155" t="str">
        <f t="shared" si="22"/>
        <v>No</v>
      </c>
    </row>
    <row r="194" spans="1:22">
      <c r="A194" s="92">
        <v>189</v>
      </c>
      <c r="B194" s="1">
        <f t="shared" si="23"/>
        <v>2</v>
      </c>
      <c r="C194" s="1">
        <f t="shared" si="24"/>
        <v>11</v>
      </c>
      <c r="D194" s="1" t="str">
        <f t="shared" si="25"/>
        <v>C</v>
      </c>
      <c r="E194" s="1">
        <f t="shared" si="26"/>
        <v>12</v>
      </c>
      <c r="F194" s="126" t="str">
        <f>VLOOKUP(D194,BallMap!$A$1:$X$39,MATCH(E194,BallMap!$A$1:$R$1,0),FALSE)</f>
        <v>VSS</v>
      </c>
      <c r="G194" s="127">
        <f t="shared" si="27"/>
        <v>190</v>
      </c>
      <c r="H194" s="2" t="str">
        <f t="shared" si="28"/>
        <v>C12</v>
      </c>
      <c r="I194" s="36" t="str">
        <f>IF(ISERROR(VLOOKUP($F194,PinMuxPub!$C$2:$Q$180,MATCH(I$4,PinMuxPub!$C$2:$Q$2,0),FALSE)),"",VLOOKUP($F194,PinMuxPub!$C$2:$Q$180,MATCH(I$4,PinMuxPub!$C$2:$Q$2,0),FALSE))</f>
        <v/>
      </c>
      <c r="J194" s="36" t="str">
        <f>IF(ISERROR(VLOOKUP($F194,PinMuxPub!$C$2:$Q$180,MATCH(J$4,PinMuxPub!$C$2:$Q$2,0),FALSE)),"",VLOOKUP($F194,PinMuxPub!$C$2:$Q$180,MATCH(J$4,PinMuxPub!$C$2:$Q$2,0),FALSE))</f>
        <v/>
      </c>
      <c r="K194" s="36" t="str">
        <f>IF(ISERROR(VLOOKUP($F194,PinMuxPub!$C$2:$Q$180,MATCH(K$4,PinMuxPub!$C$2:$Q$2,0),FALSE)),"",VLOOKUP($F194,PinMuxPub!$C$2:$Q$180,MATCH(K$4,PinMuxPub!$C$2:$Q$2,0),FALSE))</f>
        <v/>
      </c>
      <c r="L194" s="36" t="str">
        <f>IF(ISERROR(VLOOKUP($F194,PinMuxPub!$C$2:$Q$180,MATCH(L$4,PinMuxPub!$C$2:$Q$2,0),FALSE)),"",VLOOKUP($F194,PinMuxPub!$C$2:$Q$180,MATCH(L$4,PinMuxPub!$C$2:$Q$2,0),FALSE))</f>
        <v/>
      </c>
      <c r="M194" s="36" t="str">
        <f>IF(ISERROR(VLOOKUP($F194,PinMuxPub!$C$2:$Q$180,MATCH(M$4,PinMuxPub!$C$2:$Q$2,0),FALSE)),"",VLOOKUP($F194,PinMuxPub!$C$2:$Q$180,MATCH(M$4,PinMuxPub!$C$2:$Q$2,0),FALSE))</f>
        <v/>
      </c>
      <c r="N194" s="36" t="str">
        <f>IF(ISERROR(VLOOKUP($F194,PinMuxPub!$C$2:$Q$180,MATCH(N$4,PinMuxPub!$C$2:$Q$2,0),FALSE)),"",VLOOKUP($F194,PinMuxPub!$C$2:$Q$180,MATCH(N$4,PinMuxPub!$C$2:$Q$2,0),FALSE))</f>
        <v/>
      </c>
      <c r="O194" s="36" t="str">
        <f>IF(ISERROR(VLOOKUP($F194,PinMuxPub!$C$2:$Q$180,MATCH(O$4,PinMuxPub!$C$2:$Q$2,0),FALSE)),"",VLOOKUP($F194,PinMuxPub!$C$2:$Q$180,MATCH(O$4,PinMuxPub!$C$2:$Q$2,0),FALSE))</f>
        <v/>
      </c>
      <c r="P194" s="36" t="str">
        <f>IF(ISERROR(VLOOKUP($F194,PinMuxPub!$C$2:$Q$180,MATCH(P$4,PinMuxPub!$C$2:$Q$2,0),FALSE)),"",VLOOKUP($F194,PinMuxPub!$C$2:$Q$180,MATCH(P$4,PinMuxPub!$C$2:$Q$2,0),FALSE))</f>
        <v/>
      </c>
      <c r="Q194" s="36" t="str">
        <f>IF(ISERROR(VLOOKUP($F194,PinMuxPub!$C$2:$Q$180,MATCH(Q$4,PinMuxPub!$C$2:$Q$2,0),FALSE)),"",VLOOKUP($F194,PinMuxPub!$C$2:$Q$180,MATCH(Q$4,PinMuxPub!$C$2:$Q$2,0),FALSE))</f>
        <v/>
      </c>
      <c r="R194" s="36" t="str">
        <f>IF(ISERROR(VLOOKUP($F194,PinMuxPub!$C$2:$Q$180,MATCH(R$4,PinMuxPub!$C$2:$Q$2,0),FALSE)),"",VLOOKUP($F194,PinMuxPub!$C$2:$Q$180,MATCH(R$4,PinMuxPub!$C$2:$Q$2,0),FALSE))</f>
        <v/>
      </c>
      <c r="S194" s="36" t="str">
        <f>IF(ISERROR(VLOOKUP($F194,PinMuxPub!$C$2:$Q$180,MATCH(S$4,PinMuxPub!$C$2:$Q$2,0),FALSE)),"",VLOOKUP($F194,PinMuxPub!$C$2:$Q$180,MATCH(S$4,PinMuxPub!$C$2:$Q$2,0),FALSE))</f>
        <v/>
      </c>
      <c r="T194" s="36" t="str">
        <f>IF(ISERROR(VLOOKUP($F194,PinMuxPub!$C$2:$Q$180,MATCH(T$4,PinMuxPub!$C$2:$Q$2,0),FALSE)),"",VLOOKUP($F194,PinMuxPub!$C$2:$Q$180,MATCH(T$4,PinMuxPub!$C$2:$Q$2,0),FALSE))</f>
        <v/>
      </c>
      <c r="U194" s="154" t="str">
        <f>IF(ISERROR(VLOOKUP(F194,PinMuxPub!$C$3:$C$180,1,FALSE)),"No","Yes")</f>
        <v>No</v>
      </c>
      <c r="V194" s="155" t="str">
        <f t="shared" si="22"/>
        <v>No</v>
      </c>
    </row>
    <row r="195" spans="1:22">
      <c r="A195" s="92">
        <v>190</v>
      </c>
      <c r="B195" s="1">
        <f t="shared" si="23"/>
        <v>3</v>
      </c>
      <c r="C195" s="1">
        <f t="shared" si="24"/>
        <v>11</v>
      </c>
      <c r="D195" s="1" t="str">
        <f t="shared" si="25"/>
        <v>D</v>
      </c>
      <c r="E195" s="1">
        <f t="shared" si="26"/>
        <v>12</v>
      </c>
      <c r="F195" s="126" t="str">
        <f>VLOOKUP(D195,BallMap!$A$1:$X$39,MATCH(E195,BallMap!$A$1:$R$1,0),FALSE)</f>
        <v>NVCC_DISP1</v>
      </c>
      <c r="G195" s="127">
        <f t="shared" si="27"/>
        <v>191</v>
      </c>
      <c r="H195" s="2" t="str">
        <f t="shared" si="28"/>
        <v>D12</v>
      </c>
      <c r="I195" s="36" t="str">
        <f>IF(ISERROR(VLOOKUP($F195,PinMuxPub!$C$2:$Q$180,MATCH(I$4,PinMuxPub!$C$2:$Q$2,0),FALSE)),"",VLOOKUP($F195,PinMuxPub!$C$2:$Q$180,MATCH(I$4,PinMuxPub!$C$2:$Q$2,0),FALSE))</f>
        <v/>
      </c>
      <c r="J195" s="36" t="str">
        <f>IF(ISERROR(VLOOKUP($F195,PinMuxPub!$C$2:$Q$180,MATCH(J$4,PinMuxPub!$C$2:$Q$2,0),FALSE)),"",VLOOKUP($F195,PinMuxPub!$C$2:$Q$180,MATCH(J$4,PinMuxPub!$C$2:$Q$2,0),FALSE))</f>
        <v/>
      </c>
      <c r="K195" s="36" t="str">
        <f>IF(ISERROR(VLOOKUP($F195,PinMuxPub!$C$2:$Q$180,MATCH(K$4,PinMuxPub!$C$2:$Q$2,0),FALSE)),"",VLOOKUP($F195,PinMuxPub!$C$2:$Q$180,MATCH(K$4,PinMuxPub!$C$2:$Q$2,0),FALSE))</f>
        <v/>
      </c>
      <c r="L195" s="36" t="str">
        <f>IF(ISERROR(VLOOKUP($F195,PinMuxPub!$C$2:$Q$180,MATCH(L$4,PinMuxPub!$C$2:$Q$2,0),FALSE)),"",VLOOKUP($F195,PinMuxPub!$C$2:$Q$180,MATCH(L$4,PinMuxPub!$C$2:$Q$2,0),FALSE))</f>
        <v/>
      </c>
      <c r="M195" s="36" t="str">
        <f>IF(ISERROR(VLOOKUP($F195,PinMuxPub!$C$2:$Q$180,MATCH(M$4,PinMuxPub!$C$2:$Q$2,0),FALSE)),"",VLOOKUP($F195,PinMuxPub!$C$2:$Q$180,MATCH(M$4,PinMuxPub!$C$2:$Q$2,0),FALSE))</f>
        <v/>
      </c>
      <c r="N195" s="36" t="str">
        <f>IF(ISERROR(VLOOKUP($F195,PinMuxPub!$C$2:$Q$180,MATCH(N$4,PinMuxPub!$C$2:$Q$2,0),FALSE)),"",VLOOKUP($F195,PinMuxPub!$C$2:$Q$180,MATCH(N$4,PinMuxPub!$C$2:$Q$2,0),FALSE))</f>
        <v/>
      </c>
      <c r="O195" s="36" t="str">
        <f>IF(ISERROR(VLOOKUP($F195,PinMuxPub!$C$2:$Q$180,MATCH(O$4,PinMuxPub!$C$2:$Q$2,0),FALSE)),"",VLOOKUP($F195,PinMuxPub!$C$2:$Q$180,MATCH(O$4,PinMuxPub!$C$2:$Q$2,0),FALSE))</f>
        <v/>
      </c>
      <c r="P195" s="36" t="str">
        <f>IF(ISERROR(VLOOKUP($F195,PinMuxPub!$C$2:$Q$180,MATCH(P$4,PinMuxPub!$C$2:$Q$2,0),FALSE)),"",VLOOKUP($F195,PinMuxPub!$C$2:$Q$180,MATCH(P$4,PinMuxPub!$C$2:$Q$2,0),FALSE))</f>
        <v/>
      </c>
      <c r="Q195" s="36" t="str">
        <f>IF(ISERROR(VLOOKUP($F195,PinMuxPub!$C$2:$Q$180,MATCH(Q$4,PinMuxPub!$C$2:$Q$2,0),FALSE)),"",VLOOKUP($F195,PinMuxPub!$C$2:$Q$180,MATCH(Q$4,PinMuxPub!$C$2:$Q$2,0),FALSE))</f>
        <v/>
      </c>
      <c r="R195" s="36" t="str">
        <f>IF(ISERROR(VLOOKUP($F195,PinMuxPub!$C$2:$Q$180,MATCH(R$4,PinMuxPub!$C$2:$Q$2,0),FALSE)),"",VLOOKUP($F195,PinMuxPub!$C$2:$Q$180,MATCH(R$4,PinMuxPub!$C$2:$Q$2,0),FALSE))</f>
        <v/>
      </c>
      <c r="S195" s="36" t="str">
        <f>IF(ISERROR(VLOOKUP($F195,PinMuxPub!$C$2:$Q$180,MATCH(S$4,PinMuxPub!$C$2:$Q$2,0),FALSE)),"",VLOOKUP($F195,PinMuxPub!$C$2:$Q$180,MATCH(S$4,PinMuxPub!$C$2:$Q$2,0),FALSE))</f>
        <v/>
      </c>
      <c r="T195" s="36" t="str">
        <f>IF(ISERROR(VLOOKUP($F195,PinMuxPub!$C$2:$Q$180,MATCH(T$4,PinMuxPub!$C$2:$Q$2,0),FALSE)),"",VLOOKUP($F195,PinMuxPub!$C$2:$Q$180,MATCH(T$4,PinMuxPub!$C$2:$Q$2,0),FALSE))</f>
        <v/>
      </c>
      <c r="U195" s="154" t="str">
        <f>IF(ISERROR(VLOOKUP(F195,PinMuxPub!$C$3:$C$180,1,FALSE)),"No","Yes")</f>
        <v>No</v>
      </c>
      <c r="V195" s="155" t="str">
        <f t="shared" si="22"/>
        <v>No</v>
      </c>
    </row>
    <row r="196" spans="1:22">
      <c r="A196" s="92">
        <v>191</v>
      </c>
      <c r="B196" s="1">
        <f t="shared" si="23"/>
        <v>4</v>
      </c>
      <c r="C196" s="1">
        <f t="shared" si="24"/>
        <v>11</v>
      </c>
      <c r="D196" s="1" t="str">
        <f t="shared" si="25"/>
        <v>E</v>
      </c>
      <c r="E196" s="1">
        <f t="shared" si="26"/>
        <v>12</v>
      </c>
      <c r="F196" s="126" t="str">
        <f>VLOOKUP(D196,BallMap!$A$1:$X$39,MATCH(E196,BallMap!$A$1:$R$1,0),FALSE)</f>
        <v>GPIO_DISP_B1_07</v>
      </c>
      <c r="G196" s="127">
        <f t="shared" si="27"/>
        <v>192</v>
      </c>
      <c r="H196" s="2" t="str">
        <f t="shared" si="28"/>
        <v>E12</v>
      </c>
      <c r="I196" s="36" t="str">
        <f>IF(ISERROR(VLOOKUP($F196,PinMuxPub!$C$2:$Q$180,MATCH(I$4,PinMuxPub!$C$2:$Q$2,0),FALSE)),"",VLOOKUP($F196,PinMuxPub!$C$2:$Q$180,MATCH(I$4,PinMuxPub!$C$2:$Q$2,0),FALSE))</f>
        <v/>
      </c>
      <c r="J196" s="36" t="str">
        <f>IF(ISERROR(VLOOKUP($F196,PinMuxPub!$C$2:$Q$180,MATCH(J$4,PinMuxPub!$C$2:$Q$2,0),FALSE)),"",VLOOKUP($F196,PinMuxPub!$C$2:$Q$180,MATCH(J$4,PinMuxPub!$C$2:$Q$2,0),FALSE))</f>
        <v/>
      </c>
      <c r="K196" s="36" t="str">
        <f>IF(ISERROR(VLOOKUP($F196,PinMuxPub!$C$2:$Q$180,MATCH(K$4,PinMuxPub!$C$2:$Q$2,0),FALSE)),"",VLOOKUP($F196,PinMuxPub!$C$2:$Q$180,MATCH(K$4,PinMuxPub!$C$2:$Q$2,0),FALSE))</f>
        <v/>
      </c>
      <c r="L196" s="36" t="str">
        <f>IF(ISERROR(VLOOKUP($F196,PinMuxPub!$C$2:$Q$180,MATCH(L$4,PinMuxPub!$C$2:$Q$2,0),FALSE)),"",VLOOKUP($F196,PinMuxPub!$C$2:$Q$180,MATCH(L$4,PinMuxPub!$C$2:$Q$2,0),FALSE))</f>
        <v/>
      </c>
      <c r="M196" s="36" t="str">
        <f>IF(ISERROR(VLOOKUP($F196,PinMuxPub!$C$2:$Q$180,MATCH(M$4,PinMuxPub!$C$2:$Q$2,0),FALSE)),"",VLOOKUP($F196,PinMuxPub!$C$2:$Q$180,MATCH(M$4,PinMuxPub!$C$2:$Q$2,0),FALSE))</f>
        <v/>
      </c>
      <c r="N196" s="36" t="str">
        <f>IF(ISERROR(VLOOKUP($F196,PinMuxPub!$C$2:$Q$180,MATCH(N$4,PinMuxPub!$C$2:$Q$2,0),FALSE)),"",VLOOKUP($F196,PinMuxPub!$C$2:$Q$180,MATCH(N$4,PinMuxPub!$C$2:$Q$2,0),FALSE))</f>
        <v/>
      </c>
      <c r="O196" s="36" t="str">
        <f>IF(ISERROR(VLOOKUP($F196,PinMuxPub!$C$2:$Q$180,MATCH(O$4,PinMuxPub!$C$2:$Q$2,0),FALSE)),"",VLOOKUP($F196,PinMuxPub!$C$2:$Q$180,MATCH(O$4,PinMuxPub!$C$2:$Q$2,0),FALSE))</f>
        <v/>
      </c>
      <c r="P196" s="36" t="str">
        <f>IF(ISERROR(VLOOKUP($F196,PinMuxPub!$C$2:$Q$180,MATCH(P$4,PinMuxPub!$C$2:$Q$2,0),FALSE)),"",VLOOKUP($F196,PinMuxPub!$C$2:$Q$180,MATCH(P$4,PinMuxPub!$C$2:$Q$2,0),FALSE))</f>
        <v/>
      </c>
      <c r="Q196" s="36" t="str">
        <f>IF(ISERROR(VLOOKUP($F196,PinMuxPub!$C$2:$Q$180,MATCH(Q$4,PinMuxPub!$C$2:$Q$2,0),FALSE)),"",VLOOKUP($F196,PinMuxPub!$C$2:$Q$180,MATCH(Q$4,PinMuxPub!$C$2:$Q$2,0),FALSE))</f>
        <v/>
      </c>
      <c r="R196" s="36" t="str">
        <f>IF(ISERROR(VLOOKUP($F196,PinMuxPub!$C$2:$Q$180,MATCH(R$4,PinMuxPub!$C$2:$Q$2,0),FALSE)),"",VLOOKUP($F196,PinMuxPub!$C$2:$Q$180,MATCH(R$4,PinMuxPub!$C$2:$Q$2,0),FALSE))</f>
        <v/>
      </c>
      <c r="S196" s="36" t="str">
        <f>IF(ISERROR(VLOOKUP($F196,PinMuxPub!$C$2:$Q$180,MATCH(S$4,PinMuxPub!$C$2:$Q$2,0),FALSE)),"",VLOOKUP($F196,PinMuxPub!$C$2:$Q$180,MATCH(S$4,PinMuxPub!$C$2:$Q$2,0),FALSE))</f>
        <v/>
      </c>
      <c r="T196" s="36" t="str">
        <f>IF(ISERROR(VLOOKUP($F196,PinMuxPub!$C$2:$Q$180,MATCH(T$4,PinMuxPub!$C$2:$Q$2,0),FALSE)),"",VLOOKUP($F196,PinMuxPub!$C$2:$Q$180,MATCH(T$4,PinMuxPub!$C$2:$Q$2,0),FALSE))</f>
        <v/>
      </c>
      <c r="U196" s="154" t="str">
        <f>IF(ISERROR(VLOOKUP(F196,PinMuxPub!$C$3:$C$180,1,FALSE)),"No","Yes")</f>
        <v>No</v>
      </c>
      <c r="V196" s="155" t="str">
        <f t="shared" si="22"/>
        <v>No</v>
      </c>
    </row>
    <row r="197" spans="1:22">
      <c r="A197" s="92">
        <v>192</v>
      </c>
      <c r="B197" s="1">
        <f t="shared" si="23"/>
        <v>5</v>
      </c>
      <c r="C197" s="1">
        <f t="shared" si="24"/>
        <v>11</v>
      </c>
      <c r="D197" s="1" t="str">
        <f t="shared" si="25"/>
        <v>F</v>
      </c>
      <c r="E197" s="1">
        <f t="shared" si="26"/>
        <v>12</v>
      </c>
      <c r="F197" s="126" t="str">
        <f>VLOOKUP(D197,BallMap!$A$1:$X$39,MATCH(E197,BallMap!$A$1:$R$1,0),FALSE)</f>
        <v>VSS</v>
      </c>
      <c r="G197" s="127">
        <f t="shared" si="27"/>
        <v>193</v>
      </c>
      <c r="H197" s="2" t="str">
        <f t="shared" si="28"/>
        <v>F12</v>
      </c>
      <c r="I197" s="36" t="str">
        <f>IF(ISERROR(VLOOKUP($F197,PinMuxPub!$C$2:$Q$180,MATCH(I$4,PinMuxPub!$C$2:$Q$2,0),FALSE)),"",VLOOKUP($F197,PinMuxPub!$C$2:$Q$180,MATCH(I$4,PinMuxPub!$C$2:$Q$2,0),FALSE))</f>
        <v/>
      </c>
      <c r="J197" s="36" t="str">
        <f>IF(ISERROR(VLOOKUP($F197,PinMuxPub!$C$2:$Q$180,MATCH(J$4,PinMuxPub!$C$2:$Q$2,0),FALSE)),"",VLOOKUP($F197,PinMuxPub!$C$2:$Q$180,MATCH(J$4,PinMuxPub!$C$2:$Q$2,0),FALSE))</f>
        <v/>
      </c>
      <c r="K197" s="36" t="str">
        <f>IF(ISERROR(VLOOKUP($F197,PinMuxPub!$C$2:$Q$180,MATCH(K$4,PinMuxPub!$C$2:$Q$2,0),FALSE)),"",VLOOKUP($F197,PinMuxPub!$C$2:$Q$180,MATCH(K$4,PinMuxPub!$C$2:$Q$2,0),FALSE))</f>
        <v/>
      </c>
      <c r="L197" s="36" t="str">
        <f>IF(ISERROR(VLOOKUP($F197,PinMuxPub!$C$2:$Q$180,MATCH(L$4,PinMuxPub!$C$2:$Q$2,0),FALSE)),"",VLOOKUP($F197,PinMuxPub!$C$2:$Q$180,MATCH(L$4,PinMuxPub!$C$2:$Q$2,0),FALSE))</f>
        <v/>
      </c>
      <c r="M197" s="36" t="str">
        <f>IF(ISERROR(VLOOKUP($F197,PinMuxPub!$C$2:$Q$180,MATCH(M$4,PinMuxPub!$C$2:$Q$2,0),FALSE)),"",VLOOKUP($F197,PinMuxPub!$C$2:$Q$180,MATCH(M$4,PinMuxPub!$C$2:$Q$2,0),FALSE))</f>
        <v/>
      </c>
      <c r="N197" s="36" t="str">
        <f>IF(ISERROR(VLOOKUP($F197,PinMuxPub!$C$2:$Q$180,MATCH(N$4,PinMuxPub!$C$2:$Q$2,0),FALSE)),"",VLOOKUP($F197,PinMuxPub!$C$2:$Q$180,MATCH(N$4,PinMuxPub!$C$2:$Q$2,0),FALSE))</f>
        <v/>
      </c>
      <c r="O197" s="36" t="str">
        <f>IF(ISERROR(VLOOKUP($F197,PinMuxPub!$C$2:$Q$180,MATCH(O$4,PinMuxPub!$C$2:$Q$2,0),FALSE)),"",VLOOKUP($F197,PinMuxPub!$C$2:$Q$180,MATCH(O$4,PinMuxPub!$C$2:$Q$2,0),FALSE))</f>
        <v/>
      </c>
      <c r="P197" s="36" t="str">
        <f>IF(ISERROR(VLOOKUP($F197,PinMuxPub!$C$2:$Q$180,MATCH(P$4,PinMuxPub!$C$2:$Q$2,0),FALSE)),"",VLOOKUP($F197,PinMuxPub!$C$2:$Q$180,MATCH(P$4,PinMuxPub!$C$2:$Q$2,0),FALSE))</f>
        <v/>
      </c>
      <c r="Q197" s="36" t="str">
        <f>IF(ISERROR(VLOOKUP($F197,PinMuxPub!$C$2:$Q$180,MATCH(Q$4,PinMuxPub!$C$2:$Q$2,0),FALSE)),"",VLOOKUP($F197,PinMuxPub!$C$2:$Q$180,MATCH(Q$4,PinMuxPub!$C$2:$Q$2,0),FALSE))</f>
        <v/>
      </c>
      <c r="R197" s="36" t="str">
        <f>IF(ISERROR(VLOOKUP($F197,PinMuxPub!$C$2:$Q$180,MATCH(R$4,PinMuxPub!$C$2:$Q$2,0),FALSE)),"",VLOOKUP($F197,PinMuxPub!$C$2:$Q$180,MATCH(R$4,PinMuxPub!$C$2:$Q$2,0),FALSE))</f>
        <v/>
      </c>
      <c r="S197" s="36" t="str">
        <f>IF(ISERROR(VLOOKUP($F197,PinMuxPub!$C$2:$Q$180,MATCH(S$4,PinMuxPub!$C$2:$Q$2,0),FALSE)),"",VLOOKUP($F197,PinMuxPub!$C$2:$Q$180,MATCH(S$4,PinMuxPub!$C$2:$Q$2,0),FALSE))</f>
        <v/>
      </c>
      <c r="T197" s="36" t="str">
        <f>IF(ISERROR(VLOOKUP($F197,PinMuxPub!$C$2:$Q$180,MATCH(T$4,PinMuxPub!$C$2:$Q$2,0),FALSE)),"",VLOOKUP($F197,PinMuxPub!$C$2:$Q$180,MATCH(T$4,PinMuxPub!$C$2:$Q$2,0),FALSE))</f>
        <v/>
      </c>
      <c r="U197" s="154" t="str">
        <f>IF(ISERROR(VLOOKUP(F197,PinMuxPub!$C$3:$C$180,1,FALSE)),"No","Yes")</f>
        <v>No</v>
      </c>
      <c r="V197" s="155" t="str">
        <f t="shared" si="22"/>
        <v>No</v>
      </c>
    </row>
    <row r="198" spans="1:22">
      <c r="A198" s="92">
        <v>193</v>
      </c>
      <c r="B198" s="1">
        <f t="shared" si="23"/>
        <v>6</v>
      </c>
      <c r="C198" s="1">
        <f t="shared" si="24"/>
        <v>11</v>
      </c>
      <c r="D198" s="1" t="str">
        <f t="shared" si="25"/>
        <v>G</v>
      </c>
      <c r="E198" s="1">
        <f t="shared" si="26"/>
        <v>12</v>
      </c>
      <c r="F198" s="126" t="str">
        <f>VLOOKUP(D198,BallMap!$A$1:$X$39,MATCH(E198,BallMap!$A$1:$R$1,0),FALSE)</f>
        <v>VDD_USB_3P3</v>
      </c>
      <c r="G198" s="127">
        <f t="shared" si="27"/>
        <v>194</v>
      </c>
      <c r="H198" s="2" t="str">
        <f t="shared" si="28"/>
        <v>G12</v>
      </c>
      <c r="I198" s="36" t="str">
        <f>IF(ISERROR(VLOOKUP($F198,PinMuxPub!$C$2:$Q$180,MATCH(I$4,PinMuxPub!$C$2:$Q$2,0),FALSE)),"",VLOOKUP($F198,PinMuxPub!$C$2:$Q$180,MATCH(I$4,PinMuxPub!$C$2:$Q$2,0),FALSE))</f>
        <v/>
      </c>
      <c r="J198" s="36" t="str">
        <f>IF(ISERROR(VLOOKUP($F198,PinMuxPub!$C$2:$Q$180,MATCH(J$4,PinMuxPub!$C$2:$Q$2,0),FALSE)),"",VLOOKUP($F198,PinMuxPub!$C$2:$Q$180,MATCH(J$4,PinMuxPub!$C$2:$Q$2,0),FALSE))</f>
        <v/>
      </c>
      <c r="K198" s="36" t="str">
        <f>IF(ISERROR(VLOOKUP($F198,PinMuxPub!$C$2:$Q$180,MATCH(K$4,PinMuxPub!$C$2:$Q$2,0),FALSE)),"",VLOOKUP($F198,PinMuxPub!$C$2:$Q$180,MATCH(K$4,PinMuxPub!$C$2:$Q$2,0),FALSE))</f>
        <v/>
      </c>
      <c r="L198" s="36" t="str">
        <f>IF(ISERROR(VLOOKUP($F198,PinMuxPub!$C$2:$Q$180,MATCH(L$4,PinMuxPub!$C$2:$Q$2,0),FALSE)),"",VLOOKUP($F198,PinMuxPub!$C$2:$Q$180,MATCH(L$4,PinMuxPub!$C$2:$Q$2,0),FALSE))</f>
        <v/>
      </c>
      <c r="M198" s="36" t="str">
        <f>IF(ISERROR(VLOOKUP($F198,PinMuxPub!$C$2:$Q$180,MATCH(M$4,PinMuxPub!$C$2:$Q$2,0),FALSE)),"",VLOOKUP($F198,PinMuxPub!$C$2:$Q$180,MATCH(M$4,PinMuxPub!$C$2:$Q$2,0),FALSE))</f>
        <v/>
      </c>
      <c r="N198" s="36" t="str">
        <f>IF(ISERROR(VLOOKUP($F198,PinMuxPub!$C$2:$Q$180,MATCH(N$4,PinMuxPub!$C$2:$Q$2,0),FALSE)),"",VLOOKUP($F198,PinMuxPub!$C$2:$Q$180,MATCH(N$4,PinMuxPub!$C$2:$Q$2,0),FALSE))</f>
        <v/>
      </c>
      <c r="O198" s="36" t="str">
        <f>IF(ISERROR(VLOOKUP($F198,PinMuxPub!$C$2:$Q$180,MATCH(O$4,PinMuxPub!$C$2:$Q$2,0),FALSE)),"",VLOOKUP($F198,PinMuxPub!$C$2:$Q$180,MATCH(O$4,PinMuxPub!$C$2:$Q$2,0),FALSE))</f>
        <v/>
      </c>
      <c r="P198" s="36" t="str">
        <f>IF(ISERROR(VLOOKUP($F198,PinMuxPub!$C$2:$Q$180,MATCH(P$4,PinMuxPub!$C$2:$Q$2,0),FALSE)),"",VLOOKUP($F198,PinMuxPub!$C$2:$Q$180,MATCH(P$4,PinMuxPub!$C$2:$Q$2,0),FALSE))</f>
        <v/>
      </c>
      <c r="Q198" s="36" t="str">
        <f>IF(ISERROR(VLOOKUP($F198,PinMuxPub!$C$2:$Q$180,MATCH(Q$4,PinMuxPub!$C$2:$Q$2,0),FALSE)),"",VLOOKUP($F198,PinMuxPub!$C$2:$Q$180,MATCH(Q$4,PinMuxPub!$C$2:$Q$2,0),FALSE))</f>
        <v/>
      </c>
      <c r="R198" s="36" t="str">
        <f>IF(ISERROR(VLOOKUP($F198,PinMuxPub!$C$2:$Q$180,MATCH(R$4,PinMuxPub!$C$2:$Q$2,0),FALSE)),"",VLOOKUP($F198,PinMuxPub!$C$2:$Q$180,MATCH(R$4,PinMuxPub!$C$2:$Q$2,0),FALSE))</f>
        <v/>
      </c>
      <c r="S198" s="36" t="str">
        <f>IF(ISERROR(VLOOKUP($F198,PinMuxPub!$C$2:$Q$180,MATCH(S$4,PinMuxPub!$C$2:$Q$2,0),FALSE)),"",VLOOKUP($F198,PinMuxPub!$C$2:$Q$180,MATCH(S$4,PinMuxPub!$C$2:$Q$2,0),FALSE))</f>
        <v/>
      </c>
      <c r="T198" s="36" t="str">
        <f>IF(ISERROR(VLOOKUP($F198,PinMuxPub!$C$2:$Q$180,MATCH(T$4,PinMuxPub!$C$2:$Q$2,0),FALSE)),"",VLOOKUP($F198,PinMuxPub!$C$2:$Q$180,MATCH(T$4,PinMuxPub!$C$2:$Q$2,0),FALSE))</f>
        <v/>
      </c>
      <c r="U198" s="154" t="str">
        <f>IF(ISERROR(VLOOKUP(F198,PinMuxPub!$C$3:$C$180,1,FALSE)),"No","Yes")</f>
        <v>No</v>
      </c>
      <c r="V198" s="155" t="str">
        <f t="shared" ref="V198:V261" si="29">IF((IF(I198="",0,1)+IF(J198="",0,1)+IF(K198="",0,1)+IF(L198="",0,1)+IF(M198="",0,1)+IF(N198="",0,1)+IF(O198="",0,1)+IF(P198="",0,1)+IF(Q198="",0,1)+IF(R198="",0,1)+IF(S198="",0,1)+IF(T198="",0,1))&gt;1,"Yes","No")</f>
        <v>No</v>
      </c>
    </row>
    <row r="199" spans="1:22">
      <c r="A199" s="92">
        <v>194</v>
      </c>
      <c r="B199" s="1">
        <f t="shared" si="23"/>
        <v>7</v>
      </c>
      <c r="C199" s="1">
        <f t="shared" si="24"/>
        <v>11</v>
      </c>
      <c r="D199" s="1" t="str">
        <f t="shared" si="25"/>
        <v>H</v>
      </c>
      <c r="E199" s="1">
        <f t="shared" si="26"/>
        <v>12</v>
      </c>
      <c r="F199" s="126" t="str">
        <f>VLOOKUP(D199,BallMap!$A$1:$X$39,MATCH(E199,BallMap!$A$1:$R$1,0),FALSE)</f>
        <v>VDD_USB_1P8</v>
      </c>
      <c r="G199" s="127">
        <f t="shared" si="27"/>
        <v>195</v>
      </c>
      <c r="H199" s="2" t="str">
        <f t="shared" si="28"/>
        <v>H12</v>
      </c>
      <c r="I199" s="36" t="str">
        <f>IF(ISERROR(VLOOKUP($F199,PinMuxPub!$C$2:$Q$180,MATCH(I$4,PinMuxPub!$C$2:$Q$2,0),FALSE)),"",VLOOKUP($F199,PinMuxPub!$C$2:$Q$180,MATCH(I$4,PinMuxPub!$C$2:$Q$2,0),FALSE))</f>
        <v/>
      </c>
      <c r="J199" s="36" t="str">
        <f>IF(ISERROR(VLOOKUP($F199,PinMuxPub!$C$2:$Q$180,MATCH(J$4,PinMuxPub!$C$2:$Q$2,0),FALSE)),"",VLOOKUP($F199,PinMuxPub!$C$2:$Q$180,MATCH(J$4,PinMuxPub!$C$2:$Q$2,0),FALSE))</f>
        <v/>
      </c>
      <c r="K199" s="36" t="str">
        <f>IF(ISERROR(VLOOKUP($F199,PinMuxPub!$C$2:$Q$180,MATCH(K$4,PinMuxPub!$C$2:$Q$2,0),FALSE)),"",VLOOKUP($F199,PinMuxPub!$C$2:$Q$180,MATCH(K$4,PinMuxPub!$C$2:$Q$2,0),FALSE))</f>
        <v/>
      </c>
      <c r="L199" s="36" t="str">
        <f>IF(ISERROR(VLOOKUP($F199,PinMuxPub!$C$2:$Q$180,MATCH(L$4,PinMuxPub!$C$2:$Q$2,0),FALSE)),"",VLOOKUP($F199,PinMuxPub!$C$2:$Q$180,MATCH(L$4,PinMuxPub!$C$2:$Q$2,0),FALSE))</f>
        <v/>
      </c>
      <c r="M199" s="36" t="str">
        <f>IF(ISERROR(VLOOKUP($F199,PinMuxPub!$C$2:$Q$180,MATCH(M$4,PinMuxPub!$C$2:$Q$2,0),FALSE)),"",VLOOKUP($F199,PinMuxPub!$C$2:$Q$180,MATCH(M$4,PinMuxPub!$C$2:$Q$2,0),FALSE))</f>
        <v/>
      </c>
      <c r="N199" s="36" t="str">
        <f>IF(ISERROR(VLOOKUP($F199,PinMuxPub!$C$2:$Q$180,MATCH(N$4,PinMuxPub!$C$2:$Q$2,0),FALSE)),"",VLOOKUP($F199,PinMuxPub!$C$2:$Q$180,MATCH(N$4,PinMuxPub!$C$2:$Q$2,0),FALSE))</f>
        <v/>
      </c>
      <c r="O199" s="36" t="str">
        <f>IF(ISERROR(VLOOKUP($F199,PinMuxPub!$C$2:$Q$180,MATCH(O$4,PinMuxPub!$C$2:$Q$2,0),FALSE)),"",VLOOKUP($F199,PinMuxPub!$C$2:$Q$180,MATCH(O$4,PinMuxPub!$C$2:$Q$2,0),FALSE))</f>
        <v/>
      </c>
      <c r="P199" s="36" t="str">
        <f>IF(ISERROR(VLOOKUP($F199,PinMuxPub!$C$2:$Q$180,MATCH(P$4,PinMuxPub!$C$2:$Q$2,0),FALSE)),"",VLOOKUP($F199,PinMuxPub!$C$2:$Q$180,MATCH(P$4,PinMuxPub!$C$2:$Q$2,0),FALSE))</f>
        <v/>
      </c>
      <c r="Q199" s="36" t="str">
        <f>IF(ISERROR(VLOOKUP($F199,PinMuxPub!$C$2:$Q$180,MATCH(Q$4,PinMuxPub!$C$2:$Q$2,0),FALSE)),"",VLOOKUP($F199,PinMuxPub!$C$2:$Q$180,MATCH(Q$4,PinMuxPub!$C$2:$Q$2,0),FALSE))</f>
        <v/>
      </c>
      <c r="R199" s="36" t="str">
        <f>IF(ISERROR(VLOOKUP($F199,PinMuxPub!$C$2:$Q$180,MATCH(R$4,PinMuxPub!$C$2:$Q$2,0),FALSE)),"",VLOOKUP($F199,PinMuxPub!$C$2:$Q$180,MATCH(R$4,PinMuxPub!$C$2:$Q$2,0),FALSE))</f>
        <v/>
      </c>
      <c r="S199" s="36" t="str">
        <f>IF(ISERROR(VLOOKUP($F199,PinMuxPub!$C$2:$Q$180,MATCH(S$4,PinMuxPub!$C$2:$Q$2,0),FALSE)),"",VLOOKUP($F199,PinMuxPub!$C$2:$Q$180,MATCH(S$4,PinMuxPub!$C$2:$Q$2,0),FALSE))</f>
        <v/>
      </c>
      <c r="T199" s="36" t="str">
        <f>IF(ISERROR(VLOOKUP($F199,PinMuxPub!$C$2:$Q$180,MATCH(T$4,PinMuxPub!$C$2:$Q$2,0),FALSE)),"",VLOOKUP($F199,PinMuxPub!$C$2:$Q$180,MATCH(T$4,PinMuxPub!$C$2:$Q$2,0),FALSE))</f>
        <v/>
      </c>
      <c r="U199" s="154" t="str">
        <f>IF(ISERROR(VLOOKUP(F199,PinMuxPub!$C$3:$C$180,1,FALSE)),"No","Yes")</f>
        <v>No</v>
      </c>
      <c r="V199" s="155" t="str">
        <f t="shared" si="29"/>
        <v>No</v>
      </c>
    </row>
    <row r="200" spans="1:22">
      <c r="A200" s="92">
        <v>195</v>
      </c>
      <c r="B200" s="1">
        <f t="shared" si="23"/>
        <v>8</v>
      </c>
      <c r="C200" s="1">
        <f t="shared" si="24"/>
        <v>11</v>
      </c>
      <c r="D200" s="1" t="str">
        <f t="shared" si="25"/>
        <v>J</v>
      </c>
      <c r="E200" s="1">
        <f t="shared" si="26"/>
        <v>12</v>
      </c>
      <c r="F200" s="126" t="str">
        <f>VLOOKUP(D200,BallMap!$A$1:$X$39,MATCH(E200,BallMap!$A$1:$R$1,0),FALSE)</f>
        <v>GPIO_AD_23</v>
      </c>
      <c r="G200" s="127">
        <f t="shared" si="27"/>
        <v>196</v>
      </c>
      <c r="H200" s="2" t="str">
        <f t="shared" si="28"/>
        <v>J12</v>
      </c>
      <c r="I200" s="36" t="str">
        <f>IF(ISERROR(VLOOKUP($F200,PinMuxPub!$C$2:$Q$180,MATCH(I$4,PinMuxPub!$C$2:$Q$2,0),FALSE)),"",VLOOKUP($F200,PinMuxPub!$C$2:$Q$180,MATCH(I$4,PinMuxPub!$C$2:$Q$2,0),FALSE))</f>
        <v/>
      </c>
      <c r="J200" s="36" t="str">
        <f>IF(ISERROR(VLOOKUP($F200,PinMuxPub!$C$2:$Q$180,MATCH(J$4,PinMuxPub!$C$2:$Q$2,0),FALSE)),"",VLOOKUP($F200,PinMuxPub!$C$2:$Q$180,MATCH(J$4,PinMuxPub!$C$2:$Q$2,0),FALSE))</f>
        <v/>
      </c>
      <c r="K200" s="36" t="str">
        <f>IF(ISERROR(VLOOKUP($F200,PinMuxPub!$C$2:$Q$180,MATCH(K$4,PinMuxPub!$C$2:$Q$2,0),FALSE)),"",VLOOKUP($F200,PinMuxPub!$C$2:$Q$180,MATCH(K$4,PinMuxPub!$C$2:$Q$2,0),FALSE))</f>
        <v/>
      </c>
      <c r="L200" s="36" t="str">
        <f>IF(ISERROR(VLOOKUP($F200,PinMuxPub!$C$2:$Q$180,MATCH(L$4,PinMuxPub!$C$2:$Q$2,0),FALSE)),"",VLOOKUP($F200,PinMuxPub!$C$2:$Q$180,MATCH(L$4,PinMuxPub!$C$2:$Q$2,0),FALSE))</f>
        <v/>
      </c>
      <c r="M200" s="36" t="str">
        <f>IF(ISERROR(VLOOKUP($F200,PinMuxPub!$C$2:$Q$180,MATCH(M$4,PinMuxPub!$C$2:$Q$2,0),FALSE)),"",VLOOKUP($F200,PinMuxPub!$C$2:$Q$180,MATCH(M$4,PinMuxPub!$C$2:$Q$2,0),FALSE))</f>
        <v/>
      </c>
      <c r="N200" s="36" t="str">
        <f>IF(ISERROR(VLOOKUP($F200,PinMuxPub!$C$2:$Q$180,MATCH(N$4,PinMuxPub!$C$2:$Q$2,0),FALSE)),"",VLOOKUP($F200,PinMuxPub!$C$2:$Q$180,MATCH(N$4,PinMuxPub!$C$2:$Q$2,0),FALSE))</f>
        <v/>
      </c>
      <c r="O200" s="36" t="str">
        <f>IF(ISERROR(VLOOKUP($F200,PinMuxPub!$C$2:$Q$180,MATCH(O$4,PinMuxPub!$C$2:$Q$2,0),FALSE)),"",VLOOKUP($F200,PinMuxPub!$C$2:$Q$180,MATCH(O$4,PinMuxPub!$C$2:$Q$2,0),FALSE))</f>
        <v/>
      </c>
      <c r="P200" s="36" t="str">
        <f>IF(ISERROR(VLOOKUP($F200,PinMuxPub!$C$2:$Q$180,MATCH(P$4,PinMuxPub!$C$2:$Q$2,0),FALSE)),"",VLOOKUP($F200,PinMuxPub!$C$2:$Q$180,MATCH(P$4,PinMuxPub!$C$2:$Q$2,0),FALSE))</f>
        <v/>
      </c>
      <c r="Q200" s="36" t="str">
        <f>IF(ISERROR(VLOOKUP($F200,PinMuxPub!$C$2:$Q$180,MATCH(Q$4,PinMuxPub!$C$2:$Q$2,0),FALSE)),"",VLOOKUP($F200,PinMuxPub!$C$2:$Q$180,MATCH(Q$4,PinMuxPub!$C$2:$Q$2,0),FALSE))</f>
        <v/>
      </c>
      <c r="R200" s="36" t="str">
        <f>IF(ISERROR(VLOOKUP($F200,PinMuxPub!$C$2:$Q$180,MATCH(R$4,PinMuxPub!$C$2:$Q$2,0),FALSE)),"",VLOOKUP($F200,PinMuxPub!$C$2:$Q$180,MATCH(R$4,PinMuxPub!$C$2:$Q$2,0),FALSE))</f>
        <v/>
      </c>
      <c r="S200" s="36" t="str">
        <f>IF(ISERROR(VLOOKUP($F200,PinMuxPub!$C$2:$Q$180,MATCH(S$4,PinMuxPub!$C$2:$Q$2,0),FALSE)),"",VLOOKUP($F200,PinMuxPub!$C$2:$Q$180,MATCH(S$4,PinMuxPub!$C$2:$Q$2,0),FALSE))</f>
        <v/>
      </c>
      <c r="T200" s="36" t="str">
        <f>IF(ISERROR(VLOOKUP($F200,PinMuxPub!$C$2:$Q$180,MATCH(T$4,PinMuxPub!$C$2:$Q$2,0),FALSE)),"",VLOOKUP($F200,PinMuxPub!$C$2:$Q$180,MATCH(T$4,PinMuxPub!$C$2:$Q$2,0),FALSE))</f>
        <v/>
      </c>
      <c r="U200" s="154" t="str">
        <f>IF(ISERROR(VLOOKUP(F200,PinMuxPub!$C$3:$C$180,1,FALSE)),"No","Yes")</f>
        <v>No</v>
      </c>
      <c r="V200" s="155" t="str">
        <f t="shared" si="29"/>
        <v>No</v>
      </c>
    </row>
    <row r="201" spans="1:22">
      <c r="A201" s="92">
        <v>196</v>
      </c>
      <c r="B201" s="1">
        <f t="shared" si="23"/>
        <v>9</v>
      </c>
      <c r="C201" s="1">
        <f t="shared" si="24"/>
        <v>11</v>
      </c>
      <c r="D201" s="1" t="str">
        <f t="shared" si="25"/>
        <v>K</v>
      </c>
      <c r="E201" s="1">
        <f t="shared" si="26"/>
        <v>12</v>
      </c>
      <c r="F201" s="126" t="str">
        <f>VLOOKUP(D201,BallMap!$A$1:$X$39,MATCH(E201,BallMap!$A$1:$R$1,0),FALSE)</f>
        <v>GPIO_AD_22</v>
      </c>
      <c r="G201" s="127">
        <f t="shared" si="27"/>
        <v>197</v>
      </c>
      <c r="H201" s="2" t="str">
        <f t="shared" si="28"/>
        <v>K12</v>
      </c>
      <c r="I201" s="36" t="str">
        <f>IF(ISERROR(VLOOKUP($F201,PinMuxPub!$C$2:$Q$180,MATCH(I$4,PinMuxPub!$C$2:$Q$2,0),FALSE)),"",VLOOKUP($F201,PinMuxPub!$C$2:$Q$180,MATCH(I$4,PinMuxPub!$C$2:$Q$2,0),FALSE))</f>
        <v/>
      </c>
      <c r="J201" s="36" t="str">
        <f>IF(ISERROR(VLOOKUP($F201,PinMuxPub!$C$2:$Q$180,MATCH(J$4,PinMuxPub!$C$2:$Q$2,0),FALSE)),"",VLOOKUP($F201,PinMuxPub!$C$2:$Q$180,MATCH(J$4,PinMuxPub!$C$2:$Q$2,0),FALSE))</f>
        <v/>
      </c>
      <c r="K201" s="36" t="str">
        <f>IF(ISERROR(VLOOKUP($F201,PinMuxPub!$C$2:$Q$180,MATCH(K$4,PinMuxPub!$C$2:$Q$2,0),FALSE)),"",VLOOKUP($F201,PinMuxPub!$C$2:$Q$180,MATCH(K$4,PinMuxPub!$C$2:$Q$2,0),FALSE))</f>
        <v/>
      </c>
      <c r="L201" s="36" t="str">
        <f>IF(ISERROR(VLOOKUP($F201,PinMuxPub!$C$2:$Q$180,MATCH(L$4,PinMuxPub!$C$2:$Q$2,0),FALSE)),"",VLOOKUP($F201,PinMuxPub!$C$2:$Q$180,MATCH(L$4,PinMuxPub!$C$2:$Q$2,0),FALSE))</f>
        <v/>
      </c>
      <c r="M201" s="36" t="str">
        <f>IF(ISERROR(VLOOKUP($F201,PinMuxPub!$C$2:$Q$180,MATCH(M$4,PinMuxPub!$C$2:$Q$2,0),FALSE)),"",VLOOKUP($F201,PinMuxPub!$C$2:$Q$180,MATCH(M$4,PinMuxPub!$C$2:$Q$2,0),FALSE))</f>
        <v/>
      </c>
      <c r="N201" s="36" t="str">
        <f>IF(ISERROR(VLOOKUP($F201,PinMuxPub!$C$2:$Q$180,MATCH(N$4,PinMuxPub!$C$2:$Q$2,0),FALSE)),"",VLOOKUP($F201,PinMuxPub!$C$2:$Q$180,MATCH(N$4,PinMuxPub!$C$2:$Q$2,0),FALSE))</f>
        <v/>
      </c>
      <c r="O201" s="36" t="str">
        <f>IF(ISERROR(VLOOKUP($F201,PinMuxPub!$C$2:$Q$180,MATCH(O$4,PinMuxPub!$C$2:$Q$2,0),FALSE)),"",VLOOKUP($F201,PinMuxPub!$C$2:$Q$180,MATCH(O$4,PinMuxPub!$C$2:$Q$2,0),FALSE))</f>
        <v/>
      </c>
      <c r="P201" s="36" t="str">
        <f>IF(ISERROR(VLOOKUP($F201,PinMuxPub!$C$2:$Q$180,MATCH(P$4,PinMuxPub!$C$2:$Q$2,0),FALSE)),"",VLOOKUP($F201,PinMuxPub!$C$2:$Q$180,MATCH(P$4,PinMuxPub!$C$2:$Q$2,0),FALSE))</f>
        <v/>
      </c>
      <c r="Q201" s="36" t="str">
        <f>IF(ISERROR(VLOOKUP($F201,PinMuxPub!$C$2:$Q$180,MATCH(Q$4,PinMuxPub!$C$2:$Q$2,0),FALSE)),"",VLOOKUP($F201,PinMuxPub!$C$2:$Q$180,MATCH(Q$4,PinMuxPub!$C$2:$Q$2,0),FALSE))</f>
        <v/>
      </c>
      <c r="R201" s="36" t="str">
        <f>IF(ISERROR(VLOOKUP($F201,PinMuxPub!$C$2:$Q$180,MATCH(R$4,PinMuxPub!$C$2:$Q$2,0),FALSE)),"",VLOOKUP($F201,PinMuxPub!$C$2:$Q$180,MATCH(R$4,PinMuxPub!$C$2:$Q$2,0),FALSE))</f>
        <v/>
      </c>
      <c r="S201" s="36" t="str">
        <f>IF(ISERROR(VLOOKUP($F201,PinMuxPub!$C$2:$Q$180,MATCH(S$4,PinMuxPub!$C$2:$Q$2,0),FALSE)),"",VLOOKUP($F201,PinMuxPub!$C$2:$Q$180,MATCH(S$4,PinMuxPub!$C$2:$Q$2,0),FALSE))</f>
        <v/>
      </c>
      <c r="T201" s="36" t="str">
        <f>IF(ISERROR(VLOOKUP($F201,PinMuxPub!$C$2:$Q$180,MATCH(T$4,PinMuxPub!$C$2:$Q$2,0),FALSE)),"",VLOOKUP($F201,PinMuxPub!$C$2:$Q$180,MATCH(T$4,PinMuxPub!$C$2:$Q$2,0),FALSE))</f>
        <v/>
      </c>
      <c r="U201" s="154" t="str">
        <f>IF(ISERROR(VLOOKUP(F201,PinMuxPub!$C$3:$C$180,1,FALSE)),"No","Yes")</f>
        <v>No</v>
      </c>
      <c r="V201" s="155" t="str">
        <f t="shared" si="29"/>
        <v>No</v>
      </c>
    </row>
    <row r="202" spans="1:22">
      <c r="A202" s="92">
        <v>197</v>
      </c>
      <c r="B202" s="1">
        <f t="shared" si="23"/>
        <v>10</v>
      </c>
      <c r="C202" s="1">
        <f t="shared" si="24"/>
        <v>11</v>
      </c>
      <c r="D202" s="1" t="str">
        <f t="shared" si="25"/>
        <v>L</v>
      </c>
      <c r="E202" s="1">
        <f t="shared" si="26"/>
        <v>12</v>
      </c>
      <c r="F202" s="126" t="str">
        <f>VLOOKUP(D202,BallMap!$A$1:$X$39,MATCH(E202,BallMap!$A$1:$R$1,0),FALSE)</f>
        <v>GPIO_AD_13</v>
      </c>
      <c r="G202" s="127">
        <f t="shared" si="27"/>
        <v>198</v>
      </c>
      <c r="H202" s="2" t="str">
        <f t="shared" si="28"/>
        <v>L12</v>
      </c>
      <c r="I202" s="36" t="str">
        <f>IF(ISERROR(VLOOKUP($F202,PinMuxPub!$C$2:$Q$180,MATCH(I$4,PinMuxPub!$C$2:$Q$2,0),FALSE)),"",VLOOKUP($F202,PinMuxPub!$C$2:$Q$180,MATCH(I$4,PinMuxPub!$C$2:$Q$2,0),FALSE))</f>
        <v/>
      </c>
      <c r="J202" s="36" t="str">
        <f>IF(ISERROR(VLOOKUP($F202,PinMuxPub!$C$2:$Q$180,MATCH(J$4,PinMuxPub!$C$2:$Q$2,0),FALSE)),"",VLOOKUP($F202,PinMuxPub!$C$2:$Q$180,MATCH(J$4,PinMuxPub!$C$2:$Q$2,0),FALSE))</f>
        <v/>
      </c>
      <c r="K202" s="36" t="str">
        <f>IF(ISERROR(VLOOKUP($F202,PinMuxPub!$C$2:$Q$180,MATCH(K$4,PinMuxPub!$C$2:$Q$2,0),FALSE)),"",VLOOKUP($F202,PinMuxPub!$C$2:$Q$180,MATCH(K$4,PinMuxPub!$C$2:$Q$2,0),FALSE))</f>
        <v/>
      </c>
      <c r="L202" s="36" t="str">
        <f>IF(ISERROR(VLOOKUP($F202,PinMuxPub!$C$2:$Q$180,MATCH(L$4,PinMuxPub!$C$2:$Q$2,0),FALSE)),"",VLOOKUP($F202,PinMuxPub!$C$2:$Q$180,MATCH(L$4,PinMuxPub!$C$2:$Q$2,0),FALSE))</f>
        <v/>
      </c>
      <c r="M202" s="36" t="str">
        <f>IF(ISERROR(VLOOKUP($F202,PinMuxPub!$C$2:$Q$180,MATCH(M$4,PinMuxPub!$C$2:$Q$2,0),FALSE)),"",VLOOKUP($F202,PinMuxPub!$C$2:$Q$180,MATCH(M$4,PinMuxPub!$C$2:$Q$2,0),FALSE))</f>
        <v/>
      </c>
      <c r="N202" s="36" t="str">
        <f>IF(ISERROR(VLOOKUP($F202,PinMuxPub!$C$2:$Q$180,MATCH(N$4,PinMuxPub!$C$2:$Q$2,0),FALSE)),"",VLOOKUP($F202,PinMuxPub!$C$2:$Q$180,MATCH(N$4,PinMuxPub!$C$2:$Q$2,0),FALSE))</f>
        <v/>
      </c>
      <c r="O202" s="36" t="str">
        <f>IF(ISERROR(VLOOKUP($F202,PinMuxPub!$C$2:$Q$180,MATCH(O$4,PinMuxPub!$C$2:$Q$2,0),FALSE)),"",VLOOKUP($F202,PinMuxPub!$C$2:$Q$180,MATCH(O$4,PinMuxPub!$C$2:$Q$2,0),FALSE))</f>
        <v/>
      </c>
      <c r="P202" s="36" t="str">
        <f>IF(ISERROR(VLOOKUP($F202,PinMuxPub!$C$2:$Q$180,MATCH(P$4,PinMuxPub!$C$2:$Q$2,0),FALSE)),"",VLOOKUP($F202,PinMuxPub!$C$2:$Q$180,MATCH(P$4,PinMuxPub!$C$2:$Q$2,0),FALSE))</f>
        <v/>
      </c>
      <c r="Q202" s="36" t="str">
        <f>IF(ISERROR(VLOOKUP($F202,PinMuxPub!$C$2:$Q$180,MATCH(Q$4,PinMuxPub!$C$2:$Q$2,0),FALSE)),"",VLOOKUP($F202,PinMuxPub!$C$2:$Q$180,MATCH(Q$4,PinMuxPub!$C$2:$Q$2,0),FALSE))</f>
        <v/>
      </c>
      <c r="R202" s="36" t="str">
        <f>IF(ISERROR(VLOOKUP($F202,PinMuxPub!$C$2:$Q$180,MATCH(R$4,PinMuxPub!$C$2:$Q$2,0),FALSE)),"",VLOOKUP($F202,PinMuxPub!$C$2:$Q$180,MATCH(R$4,PinMuxPub!$C$2:$Q$2,0),FALSE))</f>
        <v/>
      </c>
      <c r="S202" s="36" t="str">
        <f>IF(ISERROR(VLOOKUP($F202,PinMuxPub!$C$2:$Q$180,MATCH(S$4,PinMuxPub!$C$2:$Q$2,0),FALSE)),"",VLOOKUP($F202,PinMuxPub!$C$2:$Q$180,MATCH(S$4,PinMuxPub!$C$2:$Q$2,0),FALSE))</f>
        <v/>
      </c>
      <c r="T202" s="36" t="str">
        <f>IF(ISERROR(VLOOKUP($F202,PinMuxPub!$C$2:$Q$180,MATCH(T$4,PinMuxPub!$C$2:$Q$2,0),FALSE)),"",VLOOKUP($F202,PinMuxPub!$C$2:$Q$180,MATCH(T$4,PinMuxPub!$C$2:$Q$2,0),FALSE))</f>
        <v/>
      </c>
      <c r="U202" s="154" t="str">
        <f>IF(ISERROR(VLOOKUP(F202,PinMuxPub!$C$3:$C$180,1,FALSE)),"No","Yes")</f>
        <v>No</v>
      </c>
      <c r="V202" s="155" t="str">
        <f t="shared" si="29"/>
        <v>No</v>
      </c>
    </row>
    <row r="203" spans="1:22">
      <c r="A203" s="92">
        <v>198</v>
      </c>
      <c r="B203" s="1">
        <f t="shared" ref="B203:B266" si="30">MOD(A203,$F$2)</f>
        <v>11</v>
      </c>
      <c r="C203" s="1">
        <f t="shared" ref="C203:C266" si="31">FLOOR(A203/$G$2,1)</f>
        <v>11</v>
      </c>
      <c r="D203" s="1" t="str">
        <f t="shared" si="25"/>
        <v>M</v>
      </c>
      <c r="E203" s="1">
        <f t="shared" si="26"/>
        <v>12</v>
      </c>
      <c r="F203" s="126" t="str">
        <f>VLOOKUP(D203,BallMap!$A$1:$X$39,MATCH(E203,BallMap!$A$1:$R$1,0),FALSE)</f>
        <v>NVCC_GPIO</v>
      </c>
      <c r="G203" s="127">
        <f t="shared" si="27"/>
        <v>199</v>
      </c>
      <c r="H203" s="2" t="str">
        <f t="shared" si="28"/>
        <v>M12</v>
      </c>
      <c r="I203" s="36" t="str">
        <f>IF(ISERROR(VLOOKUP($F203,PinMuxPub!$C$2:$Q$180,MATCH(I$4,PinMuxPub!$C$2:$Q$2,0),FALSE)),"",VLOOKUP($F203,PinMuxPub!$C$2:$Q$180,MATCH(I$4,PinMuxPub!$C$2:$Q$2,0),FALSE))</f>
        <v/>
      </c>
      <c r="J203" s="36" t="str">
        <f>IF(ISERROR(VLOOKUP($F203,PinMuxPub!$C$2:$Q$180,MATCH(J$4,PinMuxPub!$C$2:$Q$2,0),FALSE)),"",VLOOKUP($F203,PinMuxPub!$C$2:$Q$180,MATCH(J$4,PinMuxPub!$C$2:$Q$2,0),FALSE))</f>
        <v/>
      </c>
      <c r="K203" s="36" t="str">
        <f>IF(ISERROR(VLOOKUP($F203,PinMuxPub!$C$2:$Q$180,MATCH(K$4,PinMuxPub!$C$2:$Q$2,0),FALSE)),"",VLOOKUP($F203,PinMuxPub!$C$2:$Q$180,MATCH(K$4,PinMuxPub!$C$2:$Q$2,0),FALSE))</f>
        <v/>
      </c>
      <c r="L203" s="36" t="str">
        <f>IF(ISERROR(VLOOKUP($F203,PinMuxPub!$C$2:$Q$180,MATCH(L$4,PinMuxPub!$C$2:$Q$2,0),FALSE)),"",VLOOKUP($F203,PinMuxPub!$C$2:$Q$180,MATCH(L$4,PinMuxPub!$C$2:$Q$2,0),FALSE))</f>
        <v/>
      </c>
      <c r="M203" s="36" t="str">
        <f>IF(ISERROR(VLOOKUP($F203,PinMuxPub!$C$2:$Q$180,MATCH(M$4,PinMuxPub!$C$2:$Q$2,0),FALSE)),"",VLOOKUP($F203,PinMuxPub!$C$2:$Q$180,MATCH(M$4,PinMuxPub!$C$2:$Q$2,0),FALSE))</f>
        <v/>
      </c>
      <c r="N203" s="36" t="str">
        <f>IF(ISERROR(VLOOKUP($F203,PinMuxPub!$C$2:$Q$180,MATCH(N$4,PinMuxPub!$C$2:$Q$2,0),FALSE)),"",VLOOKUP($F203,PinMuxPub!$C$2:$Q$180,MATCH(N$4,PinMuxPub!$C$2:$Q$2,0),FALSE))</f>
        <v/>
      </c>
      <c r="O203" s="36" t="str">
        <f>IF(ISERROR(VLOOKUP($F203,PinMuxPub!$C$2:$Q$180,MATCH(O$4,PinMuxPub!$C$2:$Q$2,0),FALSE)),"",VLOOKUP($F203,PinMuxPub!$C$2:$Q$180,MATCH(O$4,PinMuxPub!$C$2:$Q$2,0),FALSE))</f>
        <v/>
      </c>
      <c r="P203" s="36" t="str">
        <f>IF(ISERROR(VLOOKUP($F203,PinMuxPub!$C$2:$Q$180,MATCH(P$4,PinMuxPub!$C$2:$Q$2,0),FALSE)),"",VLOOKUP($F203,PinMuxPub!$C$2:$Q$180,MATCH(P$4,PinMuxPub!$C$2:$Q$2,0),FALSE))</f>
        <v/>
      </c>
      <c r="Q203" s="36" t="str">
        <f>IF(ISERROR(VLOOKUP($F203,PinMuxPub!$C$2:$Q$180,MATCH(Q$4,PinMuxPub!$C$2:$Q$2,0),FALSE)),"",VLOOKUP($F203,PinMuxPub!$C$2:$Q$180,MATCH(Q$4,PinMuxPub!$C$2:$Q$2,0),FALSE))</f>
        <v/>
      </c>
      <c r="R203" s="36" t="str">
        <f>IF(ISERROR(VLOOKUP($F203,PinMuxPub!$C$2:$Q$180,MATCH(R$4,PinMuxPub!$C$2:$Q$2,0),FALSE)),"",VLOOKUP($F203,PinMuxPub!$C$2:$Q$180,MATCH(R$4,PinMuxPub!$C$2:$Q$2,0),FALSE))</f>
        <v/>
      </c>
      <c r="S203" s="36" t="str">
        <f>IF(ISERROR(VLOOKUP($F203,PinMuxPub!$C$2:$Q$180,MATCH(S$4,PinMuxPub!$C$2:$Q$2,0),FALSE)),"",VLOOKUP($F203,PinMuxPub!$C$2:$Q$180,MATCH(S$4,PinMuxPub!$C$2:$Q$2,0),FALSE))</f>
        <v/>
      </c>
      <c r="T203" s="36" t="str">
        <f>IF(ISERROR(VLOOKUP($F203,PinMuxPub!$C$2:$Q$180,MATCH(T$4,PinMuxPub!$C$2:$Q$2,0),FALSE)),"",VLOOKUP($F203,PinMuxPub!$C$2:$Q$180,MATCH(T$4,PinMuxPub!$C$2:$Q$2,0),FALSE))</f>
        <v/>
      </c>
      <c r="U203" s="154" t="str">
        <f>IF(ISERROR(VLOOKUP(F203,PinMuxPub!$C$3:$C$180,1,FALSE)),"No","Yes")</f>
        <v>No</v>
      </c>
      <c r="V203" s="155" t="str">
        <f t="shared" si="29"/>
        <v>No</v>
      </c>
    </row>
    <row r="204" spans="1:22">
      <c r="A204" s="92">
        <v>199</v>
      </c>
      <c r="B204" s="1">
        <f t="shared" si="30"/>
        <v>12</v>
      </c>
      <c r="C204" s="1">
        <f t="shared" si="31"/>
        <v>11</v>
      </c>
      <c r="D204" s="1" t="str">
        <f t="shared" ref="D204:D267" si="32">IF(MOD(A204,$F$2)=0,"A",IF(MOD(A204,$F$2)=1,"B",IF(MOD(A204,$F$2)=2,"C",IF(MOD(A204,$F$2)=3,"D",IF(MOD(A204,$F$2)=4,"E",IF(MOD(A204,$F$2)=5,"F",IF(MOD(A204,$F$2)=6,"G",IF(MOD(A204,$F$2)=7,"H",IF(MOD(A204,$F$2)=8,"J",IF(MOD(A204,$F$2)=9,"K",IF(MOD(A204,$F$2)=10,"L",IF(MOD(A204,$F$2)=11,"M",IF(MOD(A204,$F$2)=12,"N",IF(MOD(A204,$F$2)=13,"P",IF(MOD(A204,$F$2)=14,"R",IF(MOD(A204,$F$2)=15,"T",IF(MOD(A204,$F$2)=16,"U",IF(MOD(A204,$F$2)=17,"W",))))))))))))))))))</f>
        <v>N</v>
      </c>
      <c r="E204" s="1">
        <f t="shared" ref="E204:E267" si="33">C204+1</f>
        <v>12</v>
      </c>
      <c r="F204" s="126" t="str">
        <f>VLOOKUP(D204,BallMap!$A$1:$X$39,MATCH(E204,BallMap!$A$1:$R$1,0),FALSE)</f>
        <v>GPIO_AD_00</v>
      </c>
      <c r="G204" s="127">
        <f t="shared" si="27"/>
        <v>200</v>
      </c>
      <c r="H204" s="2" t="str">
        <f t="shared" si="28"/>
        <v>N12</v>
      </c>
      <c r="I204" s="36" t="str">
        <f>IF(ISERROR(VLOOKUP($F204,PinMuxPub!$C$2:$Q$180,MATCH(I$4,PinMuxPub!$C$2:$Q$2,0),FALSE)),"",VLOOKUP($F204,PinMuxPub!$C$2:$Q$180,MATCH(I$4,PinMuxPub!$C$2:$Q$2,0),FALSE))</f>
        <v/>
      </c>
      <c r="J204" s="36" t="str">
        <f>IF(ISERROR(VLOOKUP($F204,PinMuxPub!$C$2:$Q$180,MATCH(J$4,PinMuxPub!$C$2:$Q$2,0),FALSE)),"",VLOOKUP($F204,PinMuxPub!$C$2:$Q$180,MATCH(J$4,PinMuxPub!$C$2:$Q$2,0),FALSE))</f>
        <v/>
      </c>
      <c r="K204" s="36" t="str">
        <f>IF(ISERROR(VLOOKUP($F204,PinMuxPub!$C$2:$Q$180,MATCH(K$4,PinMuxPub!$C$2:$Q$2,0),FALSE)),"",VLOOKUP($F204,PinMuxPub!$C$2:$Q$180,MATCH(K$4,PinMuxPub!$C$2:$Q$2,0),FALSE))</f>
        <v/>
      </c>
      <c r="L204" s="36" t="str">
        <f>IF(ISERROR(VLOOKUP($F204,PinMuxPub!$C$2:$Q$180,MATCH(L$4,PinMuxPub!$C$2:$Q$2,0),FALSE)),"",VLOOKUP($F204,PinMuxPub!$C$2:$Q$180,MATCH(L$4,PinMuxPub!$C$2:$Q$2,0),FALSE))</f>
        <v/>
      </c>
      <c r="M204" s="36" t="str">
        <f>IF(ISERROR(VLOOKUP($F204,PinMuxPub!$C$2:$Q$180,MATCH(M$4,PinMuxPub!$C$2:$Q$2,0),FALSE)),"",VLOOKUP($F204,PinMuxPub!$C$2:$Q$180,MATCH(M$4,PinMuxPub!$C$2:$Q$2,0),FALSE))</f>
        <v/>
      </c>
      <c r="N204" s="36" t="str">
        <f>IF(ISERROR(VLOOKUP($F204,PinMuxPub!$C$2:$Q$180,MATCH(N$4,PinMuxPub!$C$2:$Q$2,0),FALSE)),"",VLOOKUP($F204,PinMuxPub!$C$2:$Q$180,MATCH(N$4,PinMuxPub!$C$2:$Q$2,0),FALSE))</f>
        <v/>
      </c>
      <c r="O204" s="36" t="str">
        <f>IF(ISERROR(VLOOKUP($F204,PinMuxPub!$C$2:$Q$180,MATCH(O$4,PinMuxPub!$C$2:$Q$2,0),FALSE)),"",VLOOKUP($F204,PinMuxPub!$C$2:$Q$180,MATCH(O$4,PinMuxPub!$C$2:$Q$2,0),FALSE))</f>
        <v/>
      </c>
      <c r="P204" s="36" t="str">
        <f>IF(ISERROR(VLOOKUP($F204,PinMuxPub!$C$2:$Q$180,MATCH(P$4,PinMuxPub!$C$2:$Q$2,0),FALSE)),"",VLOOKUP($F204,PinMuxPub!$C$2:$Q$180,MATCH(P$4,PinMuxPub!$C$2:$Q$2,0),FALSE))</f>
        <v/>
      </c>
      <c r="Q204" s="36" t="str">
        <f>IF(ISERROR(VLOOKUP($F204,PinMuxPub!$C$2:$Q$180,MATCH(Q$4,PinMuxPub!$C$2:$Q$2,0),FALSE)),"",VLOOKUP($F204,PinMuxPub!$C$2:$Q$180,MATCH(Q$4,PinMuxPub!$C$2:$Q$2,0),FALSE))</f>
        <v/>
      </c>
      <c r="R204" s="36" t="str">
        <f>IF(ISERROR(VLOOKUP($F204,PinMuxPub!$C$2:$Q$180,MATCH(R$4,PinMuxPub!$C$2:$Q$2,0),FALSE)),"",VLOOKUP($F204,PinMuxPub!$C$2:$Q$180,MATCH(R$4,PinMuxPub!$C$2:$Q$2,0),FALSE))</f>
        <v/>
      </c>
      <c r="S204" s="36" t="str">
        <f>IF(ISERROR(VLOOKUP($F204,PinMuxPub!$C$2:$Q$180,MATCH(S$4,PinMuxPub!$C$2:$Q$2,0),FALSE)),"",VLOOKUP($F204,PinMuxPub!$C$2:$Q$180,MATCH(S$4,PinMuxPub!$C$2:$Q$2,0),FALSE))</f>
        <v/>
      </c>
      <c r="T204" s="36" t="str">
        <f>IF(ISERROR(VLOOKUP($F204,PinMuxPub!$C$2:$Q$180,MATCH(T$4,PinMuxPub!$C$2:$Q$2,0),FALSE)),"",VLOOKUP($F204,PinMuxPub!$C$2:$Q$180,MATCH(T$4,PinMuxPub!$C$2:$Q$2,0),FALSE))</f>
        <v/>
      </c>
      <c r="U204" s="154" t="str">
        <f>IF(ISERROR(VLOOKUP(F204,PinMuxPub!$C$3:$C$180,1,FALSE)),"No","Yes")</f>
        <v>No</v>
      </c>
      <c r="V204" s="155" t="str">
        <f t="shared" si="29"/>
        <v>No</v>
      </c>
    </row>
    <row r="205" spans="1:22">
      <c r="A205" s="92">
        <v>200</v>
      </c>
      <c r="B205" s="1">
        <f t="shared" si="30"/>
        <v>13</v>
      </c>
      <c r="C205" s="1">
        <f t="shared" si="31"/>
        <v>11</v>
      </c>
      <c r="D205" s="1" t="str">
        <f t="shared" si="32"/>
        <v>P</v>
      </c>
      <c r="E205" s="1">
        <f t="shared" si="33"/>
        <v>12</v>
      </c>
      <c r="F205" s="126" t="str">
        <f>VLOOKUP(D205,BallMap!$A$1:$X$39,MATCH(E205,BallMap!$A$1:$R$1,0),FALSE)</f>
        <v>VDD_LPSR_ANA</v>
      </c>
      <c r="G205" s="127">
        <f t="shared" ref="G205:G268" si="34">A205+1</f>
        <v>201</v>
      </c>
      <c r="H205" s="2" t="str">
        <f t="shared" ref="H205:H268" si="35">D205&amp;E205</f>
        <v>P12</v>
      </c>
      <c r="I205" s="36" t="str">
        <f>IF(ISERROR(VLOOKUP($F205,PinMuxPub!$C$2:$Q$180,MATCH(I$4,PinMuxPub!$C$2:$Q$2,0),FALSE)),"",VLOOKUP($F205,PinMuxPub!$C$2:$Q$180,MATCH(I$4,PinMuxPub!$C$2:$Q$2,0),FALSE))</f>
        <v/>
      </c>
      <c r="J205" s="36" t="str">
        <f>IF(ISERROR(VLOOKUP($F205,PinMuxPub!$C$2:$Q$180,MATCH(J$4,PinMuxPub!$C$2:$Q$2,0),FALSE)),"",VLOOKUP($F205,PinMuxPub!$C$2:$Q$180,MATCH(J$4,PinMuxPub!$C$2:$Q$2,0),FALSE))</f>
        <v/>
      </c>
      <c r="K205" s="36" t="str">
        <f>IF(ISERROR(VLOOKUP($F205,PinMuxPub!$C$2:$Q$180,MATCH(K$4,PinMuxPub!$C$2:$Q$2,0),FALSE)),"",VLOOKUP($F205,PinMuxPub!$C$2:$Q$180,MATCH(K$4,PinMuxPub!$C$2:$Q$2,0),FALSE))</f>
        <v/>
      </c>
      <c r="L205" s="36" t="str">
        <f>IF(ISERROR(VLOOKUP($F205,PinMuxPub!$C$2:$Q$180,MATCH(L$4,PinMuxPub!$C$2:$Q$2,0),FALSE)),"",VLOOKUP($F205,PinMuxPub!$C$2:$Q$180,MATCH(L$4,PinMuxPub!$C$2:$Q$2,0),FALSE))</f>
        <v/>
      </c>
      <c r="M205" s="36" t="str">
        <f>IF(ISERROR(VLOOKUP($F205,PinMuxPub!$C$2:$Q$180,MATCH(M$4,PinMuxPub!$C$2:$Q$2,0),FALSE)),"",VLOOKUP($F205,PinMuxPub!$C$2:$Q$180,MATCH(M$4,PinMuxPub!$C$2:$Q$2,0),FALSE))</f>
        <v/>
      </c>
      <c r="N205" s="36" t="str">
        <f>IF(ISERROR(VLOOKUP($F205,PinMuxPub!$C$2:$Q$180,MATCH(N$4,PinMuxPub!$C$2:$Q$2,0),FALSE)),"",VLOOKUP($F205,PinMuxPub!$C$2:$Q$180,MATCH(N$4,PinMuxPub!$C$2:$Q$2,0),FALSE))</f>
        <v/>
      </c>
      <c r="O205" s="36" t="str">
        <f>IF(ISERROR(VLOOKUP($F205,PinMuxPub!$C$2:$Q$180,MATCH(O$4,PinMuxPub!$C$2:$Q$2,0),FALSE)),"",VLOOKUP($F205,PinMuxPub!$C$2:$Q$180,MATCH(O$4,PinMuxPub!$C$2:$Q$2,0),FALSE))</f>
        <v/>
      </c>
      <c r="P205" s="36" t="str">
        <f>IF(ISERROR(VLOOKUP($F205,PinMuxPub!$C$2:$Q$180,MATCH(P$4,PinMuxPub!$C$2:$Q$2,0),FALSE)),"",VLOOKUP($F205,PinMuxPub!$C$2:$Q$180,MATCH(P$4,PinMuxPub!$C$2:$Q$2,0),FALSE))</f>
        <v/>
      </c>
      <c r="Q205" s="36" t="str">
        <f>IF(ISERROR(VLOOKUP($F205,PinMuxPub!$C$2:$Q$180,MATCH(Q$4,PinMuxPub!$C$2:$Q$2,0),FALSE)),"",VLOOKUP($F205,PinMuxPub!$C$2:$Q$180,MATCH(Q$4,PinMuxPub!$C$2:$Q$2,0),FALSE))</f>
        <v/>
      </c>
      <c r="R205" s="36" t="str">
        <f>IF(ISERROR(VLOOKUP($F205,PinMuxPub!$C$2:$Q$180,MATCH(R$4,PinMuxPub!$C$2:$Q$2,0),FALSE)),"",VLOOKUP($F205,PinMuxPub!$C$2:$Q$180,MATCH(R$4,PinMuxPub!$C$2:$Q$2,0),FALSE))</f>
        <v/>
      </c>
      <c r="S205" s="36" t="str">
        <f>IF(ISERROR(VLOOKUP($F205,PinMuxPub!$C$2:$Q$180,MATCH(S$4,PinMuxPub!$C$2:$Q$2,0),FALSE)),"",VLOOKUP($F205,PinMuxPub!$C$2:$Q$180,MATCH(S$4,PinMuxPub!$C$2:$Q$2,0),FALSE))</f>
        <v/>
      </c>
      <c r="T205" s="36" t="str">
        <f>IF(ISERROR(VLOOKUP($F205,PinMuxPub!$C$2:$Q$180,MATCH(T$4,PinMuxPub!$C$2:$Q$2,0),FALSE)),"",VLOOKUP($F205,PinMuxPub!$C$2:$Q$180,MATCH(T$4,PinMuxPub!$C$2:$Q$2,0),FALSE))</f>
        <v/>
      </c>
      <c r="U205" s="154" t="str">
        <f>IF(ISERROR(VLOOKUP(F205,PinMuxPub!$C$3:$C$180,1,FALSE)),"No","Yes")</f>
        <v>No</v>
      </c>
      <c r="V205" s="155" t="str">
        <f t="shared" si="29"/>
        <v>No</v>
      </c>
    </row>
    <row r="206" spans="1:22">
      <c r="A206" s="92">
        <v>201</v>
      </c>
      <c r="B206" s="1">
        <f t="shared" si="30"/>
        <v>14</v>
      </c>
      <c r="C206" s="1">
        <f t="shared" si="31"/>
        <v>11</v>
      </c>
      <c r="D206" s="1" t="str">
        <f t="shared" si="32"/>
        <v>R</v>
      </c>
      <c r="E206" s="1">
        <f t="shared" si="33"/>
        <v>12</v>
      </c>
      <c r="F206" s="126" t="str">
        <f>VLOOKUP(D206,BallMap!$A$1:$X$39,MATCH(E206,BallMap!$A$1:$R$1,0),FALSE)</f>
        <v>VDD_LPSR_IN</v>
      </c>
      <c r="G206" s="127">
        <f t="shared" si="34"/>
        <v>202</v>
      </c>
      <c r="H206" s="2" t="str">
        <f t="shared" si="35"/>
        <v>R12</v>
      </c>
      <c r="I206" s="36" t="str">
        <f>IF(ISERROR(VLOOKUP($F206,PinMuxPub!$C$2:$Q$180,MATCH(I$4,PinMuxPub!$C$2:$Q$2,0),FALSE)),"",VLOOKUP($F206,PinMuxPub!$C$2:$Q$180,MATCH(I$4,PinMuxPub!$C$2:$Q$2,0),FALSE))</f>
        <v/>
      </c>
      <c r="J206" s="36" t="str">
        <f>IF(ISERROR(VLOOKUP($F206,PinMuxPub!$C$2:$Q$180,MATCH(J$4,PinMuxPub!$C$2:$Q$2,0),FALSE)),"",VLOOKUP($F206,PinMuxPub!$C$2:$Q$180,MATCH(J$4,PinMuxPub!$C$2:$Q$2,0),FALSE))</f>
        <v/>
      </c>
      <c r="K206" s="36" t="str">
        <f>IF(ISERROR(VLOOKUP($F206,PinMuxPub!$C$2:$Q$180,MATCH(K$4,PinMuxPub!$C$2:$Q$2,0),FALSE)),"",VLOOKUP($F206,PinMuxPub!$C$2:$Q$180,MATCH(K$4,PinMuxPub!$C$2:$Q$2,0),FALSE))</f>
        <v/>
      </c>
      <c r="L206" s="36" t="str">
        <f>IF(ISERROR(VLOOKUP($F206,PinMuxPub!$C$2:$Q$180,MATCH(L$4,PinMuxPub!$C$2:$Q$2,0),FALSE)),"",VLOOKUP($F206,PinMuxPub!$C$2:$Q$180,MATCH(L$4,PinMuxPub!$C$2:$Q$2,0),FALSE))</f>
        <v/>
      </c>
      <c r="M206" s="36" t="str">
        <f>IF(ISERROR(VLOOKUP($F206,PinMuxPub!$C$2:$Q$180,MATCH(M$4,PinMuxPub!$C$2:$Q$2,0),FALSE)),"",VLOOKUP($F206,PinMuxPub!$C$2:$Q$180,MATCH(M$4,PinMuxPub!$C$2:$Q$2,0),FALSE))</f>
        <v/>
      </c>
      <c r="N206" s="36" t="str">
        <f>IF(ISERROR(VLOOKUP($F206,PinMuxPub!$C$2:$Q$180,MATCH(N$4,PinMuxPub!$C$2:$Q$2,0),FALSE)),"",VLOOKUP($F206,PinMuxPub!$C$2:$Q$180,MATCH(N$4,PinMuxPub!$C$2:$Q$2,0),FALSE))</f>
        <v/>
      </c>
      <c r="O206" s="36" t="str">
        <f>IF(ISERROR(VLOOKUP($F206,PinMuxPub!$C$2:$Q$180,MATCH(O$4,PinMuxPub!$C$2:$Q$2,0),FALSE)),"",VLOOKUP($F206,PinMuxPub!$C$2:$Q$180,MATCH(O$4,PinMuxPub!$C$2:$Q$2,0),FALSE))</f>
        <v/>
      </c>
      <c r="P206" s="36" t="str">
        <f>IF(ISERROR(VLOOKUP($F206,PinMuxPub!$C$2:$Q$180,MATCH(P$4,PinMuxPub!$C$2:$Q$2,0),FALSE)),"",VLOOKUP($F206,PinMuxPub!$C$2:$Q$180,MATCH(P$4,PinMuxPub!$C$2:$Q$2,0),FALSE))</f>
        <v/>
      </c>
      <c r="Q206" s="36" t="str">
        <f>IF(ISERROR(VLOOKUP($F206,PinMuxPub!$C$2:$Q$180,MATCH(Q$4,PinMuxPub!$C$2:$Q$2,0),FALSE)),"",VLOOKUP($F206,PinMuxPub!$C$2:$Q$180,MATCH(Q$4,PinMuxPub!$C$2:$Q$2,0),FALSE))</f>
        <v/>
      </c>
      <c r="R206" s="36" t="str">
        <f>IF(ISERROR(VLOOKUP($F206,PinMuxPub!$C$2:$Q$180,MATCH(R$4,PinMuxPub!$C$2:$Q$2,0),FALSE)),"",VLOOKUP($F206,PinMuxPub!$C$2:$Q$180,MATCH(R$4,PinMuxPub!$C$2:$Q$2,0),FALSE))</f>
        <v/>
      </c>
      <c r="S206" s="36" t="str">
        <f>IF(ISERROR(VLOOKUP($F206,PinMuxPub!$C$2:$Q$180,MATCH(S$4,PinMuxPub!$C$2:$Q$2,0),FALSE)),"",VLOOKUP($F206,PinMuxPub!$C$2:$Q$180,MATCH(S$4,PinMuxPub!$C$2:$Q$2,0),FALSE))</f>
        <v/>
      </c>
      <c r="T206" s="36" t="str">
        <f>IF(ISERROR(VLOOKUP($F206,PinMuxPub!$C$2:$Q$180,MATCH(T$4,PinMuxPub!$C$2:$Q$2,0),FALSE)),"",VLOOKUP($F206,PinMuxPub!$C$2:$Q$180,MATCH(T$4,PinMuxPub!$C$2:$Q$2,0),FALSE))</f>
        <v/>
      </c>
      <c r="U206" s="154" t="str">
        <f>IF(ISERROR(VLOOKUP(F206,PinMuxPub!$C$3:$C$180,1,FALSE)),"No","Yes")</f>
        <v>No</v>
      </c>
      <c r="V206" s="155" t="str">
        <f t="shared" si="29"/>
        <v>No</v>
      </c>
    </row>
    <row r="207" spans="1:22">
      <c r="A207" s="92">
        <v>202</v>
      </c>
      <c r="B207" s="1">
        <f t="shared" si="30"/>
        <v>15</v>
      </c>
      <c r="C207" s="1">
        <f t="shared" si="31"/>
        <v>11</v>
      </c>
      <c r="D207" s="1" t="str">
        <f t="shared" si="32"/>
        <v>T</v>
      </c>
      <c r="E207" s="1">
        <f t="shared" si="33"/>
        <v>12</v>
      </c>
      <c r="F207" s="126" t="str">
        <f>VLOOKUP(D207,BallMap!$A$1:$X$39,MATCH(E207,BallMap!$A$1:$R$1,0),FALSE)</f>
        <v>VSS</v>
      </c>
      <c r="G207" s="127">
        <f t="shared" si="34"/>
        <v>203</v>
      </c>
      <c r="H207" s="2" t="str">
        <f t="shared" si="35"/>
        <v>T12</v>
      </c>
      <c r="I207" s="36" t="str">
        <f>IF(ISERROR(VLOOKUP($F207,PinMuxPub!$C$2:$Q$180,MATCH(I$4,PinMuxPub!$C$2:$Q$2,0),FALSE)),"",VLOOKUP($F207,PinMuxPub!$C$2:$Q$180,MATCH(I$4,PinMuxPub!$C$2:$Q$2,0),FALSE))</f>
        <v/>
      </c>
      <c r="J207" s="36" t="str">
        <f>IF(ISERROR(VLOOKUP($F207,PinMuxPub!$C$2:$Q$180,MATCH(J$4,PinMuxPub!$C$2:$Q$2,0),FALSE)),"",VLOOKUP($F207,PinMuxPub!$C$2:$Q$180,MATCH(J$4,PinMuxPub!$C$2:$Q$2,0),FALSE))</f>
        <v/>
      </c>
      <c r="K207" s="36" t="str">
        <f>IF(ISERROR(VLOOKUP($F207,PinMuxPub!$C$2:$Q$180,MATCH(K$4,PinMuxPub!$C$2:$Q$2,0),FALSE)),"",VLOOKUP($F207,PinMuxPub!$C$2:$Q$180,MATCH(K$4,PinMuxPub!$C$2:$Q$2,0),FALSE))</f>
        <v/>
      </c>
      <c r="L207" s="36" t="str">
        <f>IF(ISERROR(VLOOKUP($F207,PinMuxPub!$C$2:$Q$180,MATCH(L$4,PinMuxPub!$C$2:$Q$2,0),FALSE)),"",VLOOKUP($F207,PinMuxPub!$C$2:$Q$180,MATCH(L$4,PinMuxPub!$C$2:$Q$2,0),FALSE))</f>
        <v/>
      </c>
      <c r="M207" s="36" t="str">
        <f>IF(ISERROR(VLOOKUP($F207,PinMuxPub!$C$2:$Q$180,MATCH(M$4,PinMuxPub!$C$2:$Q$2,0),FALSE)),"",VLOOKUP($F207,PinMuxPub!$C$2:$Q$180,MATCH(M$4,PinMuxPub!$C$2:$Q$2,0),FALSE))</f>
        <v/>
      </c>
      <c r="N207" s="36" t="str">
        <f>IF(ISERROR(VLOOKUP($F207,PinMuxPub!$C$2:$Q$180,MATCH(N$4,PinMuxPub!$C$2:$Q$2,0),FALSE)),"",VLOOKUP($F207,PinMuxPub!$C$2:$Q$180,MATCH(N$4,PinMuxPub!$C$2:$Q$2,0),FALSE))</f>
        <v/>
      </c>
      <c r="O207" s="36" t="str">
        <f>IF(ISERROR(VLOOKUP($F207,PinMuxPub!$C$2:$Q$180,MATCH(O$4,PinMuxPub!$C$2:$Q$2,0),FALSE)),"",VLOOKUP($F207,PinMuxPub!$C$2:$Q$180,MATCH(O$4,PinMuxPub!$C$2:$Q$2,0),FALSE))</f>
        <v/>
      </c>
      <c r="P207" s="36" t="str">
        <f>IF(ISERROR(VLOOKUP($F207,PinMuxPub!$C$2:$Q$180,MATCH(P$4,PinMuxPub!$C$2:$Q$2,0),FALSE)),"",VLOOKUP($F207,PinMuxPub!$C$2:$Q$180,MATCH(P$4,PinMuxPub!$C$2:$Q$2,0),FALSE))</f>
        <v/>
      </c>
      <c r="Q207" s="36" t="str">
        <f>IF(ISERROR(VLOOKUP($F207,PinMuxPub!$C$2:$Q$180,MATCH(Q$4,PinMuxPub!$C$2:$Q$2,0),FALSE)),"",VLOOKUP($F207,PinMuxPub!$C$2:$Q$180,MATCH(Q$4,PinMuxPub!$C$2:$Q$2,0),FALSE))</f>
        <v/>
      </c>
      <c r="R207" s="36" t="str">
        <f>IF(ISERROR(VLOOKUP($F207,PinMuxPub!$C$2:$Q$180,MATCH(R$4,PinMuxPub!$C$2:$Q$2,0),FALSE)),"",VLOOKUP($F207,PinMuxPub!$C$2:$Q$180,MATCH(R$4,PinMuxPub!$C$2:$Q$2,0),FALSE))</f>
        <v/>
      </c>
      <c r="S207" s="36" t="str">
        <f>IF(ISERROR(VLOOKUP($F207,PinMuxPub!$C$2:$Q$180,MATCH(S$4,PinMuxPub!$C$2:$Q$2,0),FALSE)),"",VLOOKUP($F207,PinMuxPub!$C$2:$Q$180,MATCH(S$4,PinMuxPub!$C$2:$Q$2,0),FALSE))</f>
        <v/>
      </c>
      <c r="T207" s="36" t="str">
        <f>IF(ISERROR(VLOOKUP($F207,PinMuxPub!$C$2:$Q$180,MATCH(T$4,PinMuxPub!$C$2:$Q$2,0),FALSE)),"",VLOOKUP($F207,PinMuxPub!$C$2:$Q$180,MATCH(T$4,PinMuxPub!$C$2:$Q$2,0),FALSE))</f>
        <v/>
      </c>
      <c r="U207" s="154" t="str">
        <f>IF(ISERROR(VLOOKUP(F207,PinMuxPub!$C$3:$C$180,1,FALSE)),"No","Yes")</f>
        <v>No</v>
      </c>
      <c r="V207" s="155" t="str">
        <f t="shared" si="29"/>
        <v>No</v>
      </c>
    </row>
    <row r="208" spans="1:22">
      <c r="A208" s="92">
        <v>203</v>
      </c>
      <c r="B208" s="1">
        <f t="shared" si="30"/>
        <v>16</v>
      </c>
      <c r="C208" s="1">
        <f t="shared" si="31"/>
        <v>11</v>
      </c>
      <c r="D208" s="1" t="str">
        <f t="shared" si="32"/>
        <v>U</v>
      </c>
      <c r="E208" s="1">
        <f t="shared" si="33"/>
        <v>12</v>
      </c>
      <c r="F208" s="126" t="str">
        <f>VLOOKUP(D208,BallMap!$A$1:$X$39,MATCH(E208,BallMap!$A$1:$R$1,0),FALSE)</f>
        <v>VDD_SNVS_IN</v>
      </c>
      <c r="G208" s="127">
        <f t="shared" si="34"/>
        <v>204</v>
      </c>
      <c r="H208" s="2" t="str">
        <f t="shared" si="35"/>
        <v>U12</v>
      </c>
      <c r="I208" s="36" t="str">
        <f>IF(ISERROR(VLOOKUP($F208,PinMuxPub!$C$2:$Q$180,MATCH(I$4,PinMuxPub!$C$2:$Q$2,0),FALSE)),"",VLOOKUP($F208,PinMuxPub!$C$2:$Q$180,MATCH(I$4,PinMuxPub!$C$2:$Q$2,0),FALSE))</f>
        <v/>
      </c>
      <c r="J208" s="36" t="str">
        <f>IF(ISERROR(VLOOKUP($F208,PinMuxPub!$C$2:$Q$180,MATCH(J$4,PinMuxPub!$C$2:$Q$2,0),FALSE)),"",VLOOKUP($F208,PinMuxPub!$C$2:$Q$180,MATCH(J$4,PinMuxPub!$C$2:$Q$2,0),FALSE))</f>
        <v/>
      </c>
      <c r="K208" s="36" t="str">
        <f>IF(ISERROR(VLOOKUP($F208,PinMuxPub!$C$2:$Q$180,MATCH(K$4,PinMuxPub!$C$2:$Q$2,0),FALSE)),"",VLOOKUP($F208,PinMuxPub!$C$2:$Q$180,MATCH(K$4,PinMuxPub!$C$2:$Q$2,0),FALSE))</f>
        <v/>
      </c>
      <c r="L208" s="36" t="str">
        <f>IF(ISERROR(VLOOKUP($F208,PinMuxPub!$C$2:$Q$180,MATCH(L$4,PinMuxPub!$C$2:$Q$2,0),FALSE)),"",VLOOKUP($F208,PinMuxPub!$C$2:$Q$180,MATCH(L$4,PinMuxPub!$C$2:$Q$2,0),FALSE))</f>
        <v/>
      </c>
      <c r="M208" s="36" t="str">
        <f>IF(ISERROR(VLOOKUP($F208,PinMuxPub!$C$2:$Q$180,MATCH(M$4,PinMuxPub!$C$2:$Q$2,0),FALSE)),"",VLOOKUP($F208,PinMuxPub!$C$2:$Q$180,MATCH(M$4,PinMuxPub!$C$2:$Q$2,0),FALSE))</f>
        <v/>
      </c>
      <c r="N208" s="36" t="str">
        <f>IF(ISERROR(VLOOKUP($F208,PinMuxPub!$C$2:$Q$180,MATCH(N$4,PinMuxPub!$C$2:$Q$2,0),FALSE)),"",VLOOKUP($F208,PinMuxPub!$C$2:$Q$180,MATCH(N$4,PinMuxPub!$C$2:$Q$2,0),FALSE))</f>
        <v/>
      </c>
      <c r="O208" s="36" t="str">
        <f>IF(ISERROR(VLOOKUP($F208,PinMuxPub!$C$2:$Q$180,MATCH(O$4,PinMuxPub!$C$2:$Q$2,0),FALSE)),"",VLOOKUP($F208,PinMuxPub!$C$2:$Q$180,MATCH(O$4,PinMuxPub!$C$2:$Q$2,0),FALSE))</f>
        <v/>
      </c>
      <c r="P208" s="36" t="str">
        <f>IF(ISERROR(VLOOKUP($F208,PinMuxPub!$C$2:$Q$180,MATCH(P$4,PinMuxPub!$C$2:$Q$2,0),FALSE)),"",VLOOKUP($F208,PinMuxPub!$C$2:$Q$180,MATCH(P$4,PinMuxPub!$C$2:$Q$2,0),FALSE))</f>
        <v/>
      </c>
      <c r="Q208" s="36" t="str">
        <f>IF(ISERROR(VLOOKUP($F208,PinMuxPub!$C$2:$Q$180,MATCH(Q$4,PinMuxPub!$C$2:$Q$2,0),FALSE)),"",VLOOKUP($F208,PinMuxPub!$C$2:$Q$180,MATCH(Q$4,PinMuxPub!$C$2:$Q$2,0),FALSE))</f>
        <v/>
      </c>
      <c r="R208" s="36" t="str">
        <f>IF(ISERROR(VLOOKUP($F208,PinMuxPub!$C$2:$Q$180,MATCH(R$4,PinMuxPub!$C$2:$Q$2,0),FALSE)),"",VLOOKUP($F208,PinMuxPub!$C$2:$Q$180,MATCH(R$4,PinMuxPub!$C$2:$Q$2,0),FALSE))</f>
        <v/>
      </c>
      <c r="S208" s="36" t="str">
        <f>IF(ISERROR(VLOOKUP($F208,PinMuxPub!$C$2:$Q$180,MATCH(S$4,PinMuxPub!$C$2:$Q$2,0),FALSE)),"",VLOOKUP($F208,PinMuxPub!$C$2:$Q$180,MATCH(S$4,PinMuxPub!$C$2:$Q$2,0),FALSE))</f>
        <v/>
      </c>
      <c r="T208" s="36" t="str">
        <f>IF(ISERROR(VLOOKUP($F208,PinMuxPub!$C$2:$Q$180,MATCH(T$4,PinMuxPub!$C$2:$Q$2,0),FALSE)),"",VLOOKUP($F208,PinMuxPub!$C$2:$Q$180,MATCH(T$4,PinMuxPub!$C$2:$Q$2,0),FALSE))</f>
        <v/>
      </c>
      <c r="U208" s="154" t="str">
        <f>IF(ISERROR(VLOOKUP(F208,PinMuxPub!$C$3:$C$180,1,FALSE)),"No","Yes")</f>
        <v>No</v>
      </c>
      <c r="V208" s="155" t="str">
        <f t="shared" si="29"/>
        <v>No</v>
      </c>
    </row>
    <row r="209" spans="1:22">
      <c r="A209" s="92">
        <v>204</v>
      </c>
      <c r="B209" s="1">
        <f t="shared" si="30"/>
        <v>0</v>
      </c>
      <c r="C209" s="1">
        <f t="shared" si="31"/>
        <v>12</v>
      </c>
      <c r="D209" s="1" t="str">
        <f t="shared" si="32"/>
        <v>A</v>
      </c>
      <c r="E209" s="1">
        <f t="shared" si="33"/>
        <v>13</v>
      </c>
      <c r="F209" s="126" t="str">
        <f>VLOOKUP(D209,BallMap!$A$1:$X$39,MATCH(E209,BallMap!$A$1:$R$1,0),FALSE)</f>
        <v>MIPI_CSI_DN1</v>
      </c>
      <c r="G209" s="127">
        <f t="shared" si="34"/>
        <v>205</v>
      </c>
      <c r="H209" s="2" t="str">
        <f t="shared" si="35"/>
        <v>A13</v>
      </c>
      <c r="I209" s="36" t="str">
        <f>IF(ISERROR(VLOOKUP($F209,PinMuxPub!$C$2:$Q$180,MATCH(I$4,PinMuxPub!$C$2:$Q$2,0),FALSE)),"",VLOOKUP($F209,PinMuxPub!$C$2:$Q$180,MATCH(I$4,PinMuxPub!$C$2:$Q$2,0),FALSE))</f>
        <v/>
      </c>
      <c r="J209" s="36" t="str">
        <f>IF(ISERROR(VLOOKUP($F209,PinMuxPub!$C$2:$Q$180,MATCH(J$4,PinMuxPub!$C$2:$Q$2,0),FALSE)),"",VLOOKUP($F209,PinMuxPub!$C$2:$Q$180,MATCH(J$4,PinMuxPub!$C$2:$Q$2,0),FALSE))</f>
        <v/>
      </c>
      <c r="K209" s="36" t="str">
        <f>IF(ISERROR(VLOOKUP($F209,PinMuxPub!$C$2:$Q$180,MATCH(K$4,PinMuxPub!$C$2:$Q$2,0),FALSE)),"",VLOOKUP($F209,PinMuxPub!$C$2:$Q$180,MATCH(K$4,PinMuxPub!$C$2:$Q$2,0),FALSE))</f>
        <v/>
      </c>
      <c r="L209" s="36" t="str">
        <f>IF(ISERROR(VLOOKUP($F209,PinMuxPub!$C$2:$Q$180,MATCH(L$4,PinMuxPub!$C$2:$Q$2,0),FALSE)),"",VLOOKUP($F209,PinMuxPub!$C$2:$Q$180,MATCH(L$4,PinMuxPub!$C$2:$Q$2,0),FALSE))</f>
        <v/>
      </c>
      <c r="M209" s="36" t="str">
        <f>IF(ISERROR(VLOOKUP($F209,PinMuxPub!$C$2:$Q$180,MATCH(M$4,PinMuxPub!$C$2:$Q$2,0),FALSE)),"",VLOOKUP($F209,PinMuxPub!$C$2:$Q$180,MATCH(M$4,PinMuxPub!$C$2:$Q$2,0),FALSE))</f>
        <v/>
      </c>
      <c r="N209" s="36" t="str">
        <f>IF(ISERROR(VLOOKUP($F209,PinMuxPub!$C$2:$Q$180,MATCH(N$4,PinMuxPub!$C$2:$Q$2,0),FALSE)),"",VLOOKUP($F209,PinMuxPub!$C$2:$Q$180,MATCH(N$4,PinMuxPub!$C$2:$Q$2,0),FALSE))</f>
        <v/>
      </c>
      <c r="O209" s="36" t="str">
        <f>IF(ISERROR(VLOOKUP($F209,PinMuxPub!$C$2:$Q$180,MATCH(O$4,PinMuxPub!$C$2:$Q$2,0),FALSE)),"",VLOOKUP($F209,PinMuxPub!$C$2:$Q$180,MATCH(O$4,PinMuxPub!$C$2:$Q$2,0),FALSE))</f>
        <v/>
      </c>
      <c r="P209" s="36" t="str">
        <f>IF(ISERROR(VLOOKUP($F209,PinMuxPub!$C$2:$Q$180,MATCH(P$4,PinMuxPub!$C$2:$Q$2,0),FALSE)),"",VLOOKUP($F209,PinMuxPub!$C$2:$Q$180,MATCH(P$4,PinMuxPub!$C$2:$Q$2,0),FALSE))</f>
        <v/>
      </c>
      <c r="Q209" s="36" t="str">
        <f>IF(ISERROR(VLOOKUP($F209,PinMuxPub!$C$2:$Q$180,MATCH(Q$4,PinMuxPub!$C$2:$Q$2,0),FALSE)),"",VLOOKUP($F209,PinMuxPub!$C$2:$Q$180,MATCH(Q$4,PinMuxPub!$C$2:$Q$2,0),FALSE))</f>
        <v/>
      </c>
      <c r="R209" s="36" t="str">
        <f>IF(ISERROR(VLOOKUP($F209,PinMuxPub!$C$2:$Q$180,MATCH(R$4,PinMuxPub!$C$2:$Q$2,0),FALSE)),"",VLOOKUP($F209,PinMuxPub!$C$2:$Q$180,MATCH(R$4,PinMuxPub!$C$2:$Q$2,0),FALSE))</f>
        <v/>
      </c>
      <c r="S209" s="36" t="str">
        <f>IF(ISERROR(VLOOKUP($F209,PinMuxPub!$C$2:$Q$180,MATCH(S$4,PinMuxPub!$C$2:$Q$2,0),FALSE)),"",VLOOKUP($F209,PinMuxPub!$C$2:$Q$180,MATCH(S$4,PinMuxPub!$C$2:$Q$2,0),FALSE))</f>
        <v/>
      </c>
      <c r="T209" s="36" t="str">
        <f>IF(ISERROR(VLOOKUP($F209,PinMuxPub!$C$2:$Q$180,MATCH(T$4,PinMuxPub!$C$2:$Q$2,0),FALSE)),"",VLOOKUP($F209,PinMuxPub!$C$2:$Q$180,MATCH(T$4,PinMuxPub!$C$2:$Q$2,0),FALSE))</f>
        <v/>
      </c>
      <c r="U209" s="154" t="str">
        <f>IF(ISERROR(VLOOKUP(F209,PinMuxPub!$C$3:$C$180,1,FALSE)),"No","Yes")</f>
        <v>No</v>
      </c>
      <c r="V209" s="155" t="str">
        <f t="shared" si="29"/>
        <v>No</v>
      </c>
    </row>
    <row r="210" spans="1:22">
      <c r="A210" s="92">
        <v>205</v>
      </c>
      <c r="B210" s="1">
        <f t="shared" si="30"/>
        <v>1</v>
      </c>
      <c r="C210" s="1">
        <f t="shared" si="31"/>
        <v>12</v>
      </c>
      <c r="D210" s="1" t="str">
        <f t="shared" si="32"/>
        <v>B</v>
      </c>
      <c r="E210" s="1">
        <f t="shared" si="33"/>
        <v>13</v>
      </c>
      <c r="F210" s="126" t="str">
        <f>VLOOKUP(D210,BallMap!$A$1:$X$39,MATCH(E210,BallMap!$A$1:$R$1,0),FALSE)</f>
        <v>MIPI_CSI_DP1</v>
      </c>
      <c r="G210" s="127">
        <f t="shared" si="34"/>
        <v>206</v>
      </c>
      <c r="H210" s="2" t="str">
        <f t="shared" si="35"/>
        <v>B13</v>
      </c>
      <c r="I210" s="36" t="str">
        <f>IF(ISERROR(VLOOKUP($F210,PinMuxPub!$C$2:$Q$180,MATCH(I$4,PinMuxPub!$C$2:$Q$2,0),FALSE)),"",VLOOKUP($F210,PinMuxPub!$C$2:$Q$180,MATCH(I$4,PinMuxPub!$C$2:$Q$2,0),FALSE))</f>
        <v/>
      </c>
      <c r="J210" s="36" t="str">
        <f>IF(ISERROR(VLOOKUP($F210,PinMuxPub!$C$2:$Q$180,MATCH(J$4,PinMuxPub!$C$2:$Q$2,0),FALSE)),"",VLOOKUP($F210,PinMuxPub!$C$2:$Q$180,MATCH(J$4,PinMuxPub!$C$2:$Q$2,0),FALSE))</f>
        <v/>
      </c>
      <c r="K210" s="36" t="str">
        <f>IF(ISERROR(VLOOKUP($F210,PinMuxPub!$C$2:$Q$180,MATCH(K$4,PinMuxPub!$C$2:$Q$2,0),FALSE)),"",VLOOKUP($F210,PinMuxPub!$C$2:$Q$180,MATCH(K$4,PinMuxPub!$C$2:$Q$2,0),FALSE))</f>
        <v/>
      </c>
      <c r="L210" s="36" t="str">
        <f>IF(ISERROR(VLOOKUP($F210,PinMuxPub!$C$2:$Q$180,MATCH(L$4,PinMuxPub!$C$2:$Q$2,0),FALSE)),"",VLOOKUP($F210,PinMuxPub!$C$2:$Q$180,MATCH(L$4,PinMuxPub!$C$2:$Q$2,0),FALSE))</f>
        <v/>
      </c>
      <c r="M210" s="36" t="str">
        <f>IF(ISERROR(VLOOKUP($F210,PinMuxPub!$C$2:$Q$180,MATCH(M$4,PinMuxPub!$C$2:$Q$2,0),FALSE)),"",VLOOKUP($F210,PinMuxPub!$C$2:$Q$180,MATCH(M$4,PinMuxPub!$C$2:$Q$2,0),FALSE))</f>
        <v/>
      </c>
      <c r="N210" s="36" t="str">
        <f>IF(ISERROR(VLOOKUP($F210,PinMuxPub!$C$2:$Q$180,MATCH(N$4,PinMuxPub!$C$2:$Q$2,0),FALSE)),"",VLOOKUP($F210,PinMuxPub!$C$2:$Q$180,MATCH(N$4,PinMuxPub!$C$2:$Q$2,0),FALSE))</f>
        <v/>
      </c>
      <c r="O210" s="36" t="str">
        <f>IF(ISERROR(VLOOKUP($F210,PinMuxPub!$C$2:$Q$180,MATCH(O$4,PinMuxPub!$C$2:$Q$2,0),FALSE)),"",VLOOKUP($F210,PinMuxPub!$C$2:$Q$180,MATCH(O$4,PinMuxPub!$C$2:$Q$2,0),FALSE))</f>
        <v/>
      </c>
      <c r="P210" s="36" t="str">
        <f>IF(ISERROR(VLOOKUP($F210,PinMuxPub!$C$2:$Q$180,MATCH(P$4,PinMuxPub!$C$2:$Q$2,0),FALSE)),"",VLOOKUP($F210,PinMuxPub!$C$2:$Q$180,MATCH(P$4,PinMuxPub!$C$2:$Q$2,0),FALSE))</f>
        <v/>
      </c>
      <c r="Q210" s="36" t="str">
        <f>IF(ISERROR(VLOOKUP($F210,PinMuxPub!$C$2:$Q$180,MATCH(Q$4,PinMuxPub!$C$2:$Q$2,0),FALSE)),"",VLOOKUP($F210,PinMuxPub!$C$2:$Q$180,MATCH(Q$4,PinMuxPub!$C$2:$Q$2,0),FALSE))</f>
        <v/>
      </c>
      <c r="R210" s="36" t="str">
        <f>IF(ISERROR(VLOOKUP($F210,PinMuxPub!$C$2:$Q$180,MATCH(R$4,PinMuxPub!$C$2:$Q$2,0),FALSE)),"",VLOOKUP($F210,PinMuxPub!$C$2:$Q$180,MATCH(R$4,PinMuxPub!$C$2:$Q$2,0),FALSE))</f>
        <v/>
      </c>
      <c r="S210" s="36" t="str">
        <f>IF(ISERROR(VLOOKUP($F210,PinMuxPub!$C$2:$Q$180,MATCH(S$4,PinMuxPub!$C$2:$Q$2,0),FALSE)),"",VLOOKUP($F210,PinMuxPub!$C$2:$Q$180,MATCH(S$4,PinMuxPub!$C$2:$Q$2,0),FALSE))</f>
        <v/>
      </c>
      <c r="T210" s="36" t="str">
        <f>IF(ISERROR(VLOOKUP($F210,PinMuxPub!$C$2:$Q$180,MATCH(T$4,PinMuxPub!$C$2:$Q$2,0),FALSE)),"",VLOOKUP($F210,PinMuxPub!$C$2:$Q$180,MATCH(T$4,PinMuxPub!$C$2:$Q$2,0),FALSE))</f>
        <v/>
      </c>
      <c r="U210" s="154" t="str">
        <f>IF(ISERROR(VLOOKUP(F210,PinMuxPub!$C$3:$C$180,1,FALSE)),"No","Yes")</f>
        <v>No</v>
      </c>
      <c r="V210" s="155" t="str">
        <f t="shared" si="29"/>
        <v>No</v>
      </c>
    </row>
    <row r="211" spans="1:22">
      <c r="A211" s="92">
        <v>206</v>
      </c>
      <c r="B211" s="1">
        <f t="shared" si="30"/>
        <v>2</v>
      </c>
      <c r="C211" s="1">
        <f t="shared" si="31"/>
        <v>12</v>
      </c>
      <c r="D211" s="1" t="str">
        <f t="shared" si="32"/>
        <v>C</v>
      </c>
      <c r="E211" s="1">
        <f t="shared" si="33"/>
        <v>13</v>
      </c>
      <c r="F211" s="126" t="str">
        <f>VLOOKUP(D211,BallMap!$A$1:$X$39,MATCH(E211,BallMap!$A$1:$R$1,0),FALSE)</f>
        <v>GPIO_DISP_B1_09</v>
      </c>
      <c r="G211" s="127">
        <f t="shared" si="34"/>
        <v>207</v>
      </c>
      <c r="H211" s="2" t="str">
        <f t="shared" si="35"/>
        <v>C13</v>
      </c>
      <c r="I211" s="36" t="str">
        <f>IF(ISERROR(VLOOKUP($F211,PinMuxPub!$C$2:$Q$180,MATCH(I$4,PinMuxPub!$C$2:$Q$2,0),FALSE)),"",VLOOKUP($F211,PinMuxPub!$C$2:$Q$180,MATCH(I$4,PinMuxPub!$C$2:$Q$2,0),FALSE))</f>
        <v/>
      </c>
      <c r="J211" s="36" t="str">
        <f>IF(ISERROR(VLOOKUP($F211,PinMuxPub!$C$2:$Q$180,MATCH(J$4,PinMuxPub!$C$2:$Q$2,0),FALSE)),"",VLOOKUP($F211,PinMuxPub!$C$2:$Q$180,MATCH(J$4,PinMuxPub!$C$2:$Q$2,0),FALSE))</f>
        <v/>
      </c>
      <c r="K211" s="36" t="str">
        <f>IF(ISERROR(VLOOKUP($F211,PinMuxPub!$C$2:$Q$180,MATCH(K$4,PinMuxPub!$C$2:$Q$2,0),FALSE)),"",VLOOKUP($F211,PinMuxPub!$C$2:$Q$180,MATCH(K$4,PinMuxPub!$C$2:$Q$2,0),FALSE))</f>
        <v/>
      </c>
      <c r="L211" s="36" t="str">
        <f>IF(ISERROR(VLOOKUP($F211,PinMuxPub!$C$2:$Q$180,MATCH(L$4,PinMuxPub!$C$2:$Q$2,0),FALSE)),"",VLOOKUP($F211,PinMuxPub!$C$2:$Q$180,MATCH(L$4,PinMuxPub!$C$2:$Q$2,0),FALSE))</f>
        <v/>
      </c>
      <c r="M211" s="36" t="str">
        <f>IF(ISERROR(VLOOKUP($F211,PinMuxPub!$C$2:$Q$180,MATCH(M$4,PinMuxPub!$C$2:$Q$2,0),FALSE)),"",VLOOKUP($F211,PinMuxPub!$C$2:$Q$180,MATCH(M$4,PinMuxPub!$C$2:$Q$2,0),FALSE))</f>
        <v/>
      </c>
      <c r="N211" s="36" t="str">
        <f>IF(ISERROR(VLOOKUP($F211,PinMuxPub!$C$2:$Q$180,MATCH(N$4,PinMuxPub!$C$2:$Q$2,0),FALSE)),"",VLOOKUP($F211,PinMuxPub!$C$2:$Q$180,MATCH(N$4,PinMuxPub!$C$2:$Q$2,0),FALSE))</f>
        <v/>
      </c>
      <c r="O211" s="36" t="str">
        <f>IF(ISERROR(VLOOKUP($F211,PinMuxPub!$C$2:$Q$180,MATCH(O$4,PinMuxPub!$C$2:$Q$2,0),FALSE)),"",VLOOKUP($F211,PinMuxPub!$C$2:$Q$180,MATCH(O$4,PinMuxPub!$C$2:$Q$2,0),FALSE))</f>
        <v/>
      </c>
      <c r="P211" s="36" t="str">
        <f>IF(ISERROR(VLOOKUP($F211,PinMuxPub!$C$2:$Q$180,MATCH(P$4,PinMuxPub!$C$2:$Q$2,0),FALSE)),"",VLOOKUP($F211,PinMuxPub!$C$2:$Q$180,MATCH(P$4,PinMuxPub!$C$2:$Q$2,0),FALSE))</f>
        <v/>
      </c>
      <c r="Q211" s="36" t="str">
        <f>IF(ISERROR(VLOOKUP($F211,PinMuxPub!$C$2:$Q$180,MATCH(Q$4,PinMuxPub!$C$2:$Q$2,0),FALSE)),"",VLOOKUP($F211,PinMuxPub!$C$2:$Q$180,MATCH(Q$4,PinMuxPub!$C$2:$Q$2,0),FALSE))</f>
        <v/>
      </c>
      <c r="R211" s="36" t="str">
        <f>IF(ISERROR(VLOOKUP($F211,PinMuxPub!$C$2:$Q$180,MATCH(R$4,PinMuxPub!$C$2:$Q$2,0),FALSE)),"",VLOOKUP($F211,PinMuxPub!$C$2:$Q$180,MATCH(R$4,PinMuxPub!$C$2:$Q$2,0),FALSE))</f>
        <v/>
      </c>
      <c r="S211" s="36" t="str">
        <f>IF(ISERROR(VLOOKUP($F211,PinMuxPub!$C$2:$Q$180,MATCH(S$4,PinMuxPub!$C$2:$Q$2,0),FALSE)),"",VLOOKUP($F211,PinMuxPub!$C$2:$Q$180,MATCH(S$4,PinMuxPub!$C$2:$Q$2,0),FALSE))</f>
        <v/>
      </c>
      <c r="T211" s="36" t="str">
        <f>IF(ISERROR(VLOOKUP($F211,PinMuxPub!$C$2:$Q$180,MATCH(T$4,PinMuxPub!$C$2:$Q$2,0),FALSE)),"",VLOOKUP($F211,PinMuxPub!$C$2:$Q$180,MATCH(T$4,PinMuxPub!$C$2:$Q$2,0),FALSE))</f>
        <v/>
      </c>
      <c r="U211" s="154" t="str">
        <f>IF(ISERROR(VLOOKUP(F211,PinMuxPub!$C$3:$C$180,1,FALSE)),"No","Yes")</f>
        <v>No</v>
      </c>
      <c r="V211" s="155" t="str">
        <f t="shared" si="29"/>
        <v>No</v>
      </c>
    </row>
    <row r="212" spans="1:22">
      <c r="A212" s="92">
        <v>207</v>
      </c>
      <c r="B212" s="1">
        <f t="shared" si="30"/>
        <v>3</v>
      </c>
      <c r="C212" s="1">
        <f t="shared" si="31"/>
        <v>12</v>
      </c>
      <c r="D212" s="1" t="str">
        <f t="shared" si="32"/>
        <v>D</v>
      </c>
      <c r="E212" s="1">
        <f t="shared" si="33"/>
        <v>13</v>
      </c>
      <c r="F212" s="126" t="str">
        <f>VLOOKUP(D212,BallMap!$A$1:$X$39,MATCH(E212,BallMap!$A$1:$R$1,0),FALSE)</f>
        <v>GPIO_DISP_B1_01</v>
      </c>
      <c r="G212" s="127">
        <f t="shared" si="34"/>
        <v>208</v>
      </c>
      <c r="H212" s="2" t="str">
        <f t="shared" si="35"/>
        <v>D13</v>
      </c>
      <c r="I212" s="36" t="str">
        <f>IF(ISERROR(VLOOKUP($F212,PinMuxPub!$C$2:$Q$180,MATCH(I$4,PinMuxPub!$C$2:$Q$2,0),FALSE)),"",VLOOKUP($F212,PinMuxPub!$C$2:$Q$180,MATCH(I$4,PinMuxPub!$C$2:$Q$2,0),FALSE))</f>
        <v/>
      </c>
      <c r="J212" s="36" t="str">
        <f>IF(ISERROR(VLOOKUP($F212,PinMuxPub!$C$2:$Q$180,MATCH(J$4,PinMuxPub!$C$2:$Q$2,0),FALSE)),"",VLOOKUP($F212,PinMuxPub!$C$2:$Q$180,MATCH(J$4,PinMuxPub!$C$2:$Q$2,0),FALSE))</f>
        <v/>
      </c>
      <c r="K212" s="36" t="str">
        <f>IF(ISERROR(VLOOKUP($F212,PinMuxPub!$C$2:$Q$180,MATCH(K$4,PinMuxPub!$C$2:$Q$2,0),FALSE)),"",VLOOKUP($F212,PinMuxPub!$C$2:$Q$180,MATCH(K$4,PinMuxPub!$C$2:$Q$2,0),FALSE))</f>
        <v/>
      </c>
      <c r="L212" s="36" t="str">
        <f>IF(ISERROR(VLOOKUP($F212,PinMuxPub!$C$2:$Q$180,MATCH(L$4,PinMuxPub!$C$2:$Q$2,0),FALSE)),"",VLOOKUP($F212,PinMuxPub!$C$2:$Q$180,MATCH(L$4,PinMuxPub!$C$2:$Q$2,0),FALSE))</f>
        <v/>
      </c>
      <c r="M212" s="36" t="str">
        <f>IF(ISERROR(VLOOKUP($F212,PinMuxPub!$C$2:$Q$180,MATCH(M$4,PinMuxPub!$C$2:$Q$2,0),FALSE)),"",VLOOKUP($F212,PinMuxPub!$C$2:$Q$180,MATCH(M$4,PinMuxPub!$C$2:$Q$2,0),FALSE))</f>
        <v/>
      </c>
      <c r="N212" s="36" t="str">
        <f>IF(ISERROR(VLOOKUP($F212,PinMuxPub!$C$2:$Q$180,MATCH(N$4,PinMuxPub!$C$2:$Q$2,0),FALSE)),"",VLOOKUP($F212,PinMuxPub!$C$2:$Q$180,MATCH(N$4,PinMuxPub!$C$2:$Q$2,0),FALSE))</f>
        <v/>
      </c>
      <c r="O212" s="36" t="str">
        <f>IF(ISERROR(VLOOKUP($F212,PinMuxPub!$C$2:$Q$180,MATCH(O$4,PinMuxPub!$C$2:$Q$2,0),FALSE)),"",VLOOKUP($F212,PinMuxPub!$C$2:$Q$180,MATCH(O$4,PinMuxPub!$C$2:$Q$2,0),FALSE))</f>
        <v/>
      </c>
      <c r="P212" s="36" t="str">
        <f>IF(ISERROR(VLOOKUP($F212,PinMuxPub!$C$2:$Q$180,MATCH(P$4,PinMuxPub!$C$2:$Q$2,0),FALSE)),"",VLOOKUP($F212,PinMuxPub!$C$2:$Q$180,MATCH(P$4,PinMuxPub!$C$2:$Q$2,0),FALSE))</f>
        <v/>
      </c>
      <c r="Q212" s="36" t="str">
        <f>IF(ISERROR(VLOOKUP($F212,PinMuxPub!$C$2:$Q$180,MATCH(Q$4,PinMuxPub!$C$2:$Q$2,0),FALSE)),"",VLOOKUP($F212,PinMuxPub!$C$2:$Q$180,MATCH(Q$4,PinMuxPub!$C$2:$Q$2,0),FALSE))</f>
        <v/>
      </c>
      <c r="R212" s="36" t="str">
        <f>IF(ISERROR(VLOOKUP($F212,PinMuxPub!$C$2:$Q$180,MATCH(R$4,PinMuxPub!$C$2:$Q$2,0),FALSE)),"",VLOOKUP($F212,PinMuxPub!$C$2:$Q$180,MATCH(R$4,PinMuxPub!$C$2:$Q$2,0),FALSE))</f>
        <v/>
      </c>
      <c r="S212" s="36" t="str">
        <f>IF(ISERROR(VLOOKUP($F212,PinMuxPub!$C$2:$Q$180,MATCH(S$4,PinMuxPub!$C$2:$Q$2,0),FALSE)),"",VLOOKUP($F212,PinMuxPub!$C$2:$Q$180,MATCH(S$4,PinMuxPub!$C$2:$Q$2,0),FALSE))</f>
        <v/>
      </c>
      <c r="T212" s="36" t="str">
        <f>IF(ISERROR(VLOOKUP($F212,PinMuxPub!$C$2:$Q$180,MATCH(T$4,PinMuxPub!$C$2:$Q$2,0),FALSE)),"",VLOOKUP($F212,PinMuxPub!$C$2:$Q$180,MATCH(T$4,PinMuxPub!$C$2:$Q$2,0),FALSE))</f>
        <v/>
      </c>
      <c r="U212" s="154" t="str">
        <f>IF(ISERROR(VLOOKUP(F212,PinMuxPub!$C$3:$C$180,1,FALSE)),"No","Yes")</f>
        <v>No</v>
      </c>
      <c r="V212" s="155" t="str">
        <f t="shared" si="29"/>
        <v>No</v>
      </c>
    </row>
    <row r="213" spans="1:22">
      <c r="A213" s="92">
        <v>208</v>
      </c>
      <c r="B213" s="1">
        <f t="shared" si="30"/>
        <v>4</v>
      </c>
      <c r="C213" s="1">
        <f t="shared" si="31"/>
        <v>12</v>
      </c>
      <c r="D213" s="1" t="str">
        <f t="shared" si="32"/>
        <v>E</v>
      </c>
      <c r="E213" s="1">
        <f t="shared" si="33"/>
        <v>13</v>
      </c>
      <c r="F213" s="126" t="str">
        <f>VLOOKUP(D213,BallMap!$A$1:$X$39,MATCH(E213,BallMap!$A$1:$R$1,0),FALSE)</f>
        <v>GPIO_DISP_B1_00</v>
      </c>
      <c r="G213" s="127">
        <f t="shared" si="34"/>
        <v>209</v>
      </c>
      <c r="H213" s="2" t="str">
        <f t="shared" si="35"/>
        <v>E13</v>
      </c>
      <c r="I213" s="36" t="str">
        <f>IF(ISERROR(VLOOKUP($F213,PinMuxPub!$C$2:$Q$180,MATCH(I$4,PinMuxPub!$C$2:$Q$2,0),FALSE)),"",VLOOKUP($F213,PinMuxPub!$C$2:$Q$180,MATCH(I$4,PinMuxPub!$C$2:$Q$2,0),FALSE))</f>
        <v/>
      </c>
      <c r="J213" s="36" t="str">
        <f>IF(ISERROR(VLOOKUP($F213,PinMuxPub!$C$2:$Q$180,MATCH(J$4,PinMuxPub!$C$2:$Q$2,0),FALSE)),"",VLOOKUP($F213,PinMuxPub!$C$2:$Q$180,MATCH(J$4,PinMuxPub!$C$2:$Q$2,0),FALSE))</f>
        <v/>
      </c>
      <c r="K213" s="36" t="str">
        <f>IF(ISERROR(VLOOKUP($F213,PinMuxPub!$C$2:$Q$180,MATCH(K$4,PinMuxPub!$C$2:$Q$2,0),FALSE)),"",VLOOKUP($F213,PinMuxPub!$C$2:$Q$180,MATCH(K$4,PinMuxPub!$C$2:$Q$2,0),FALSE))</f>
        <v/>
      </c>
      <c r="L213" s="36" t="str">
        <f>IF(ISERROR(VLOOKUP($F213,PinMuxPub!$C$2:$Q$180,MATCH(L$4,PinMuxPub!$C$2:$Q$2,0),FALSE)),"",VLOOKUP($F213,PinMuxPub!$C$2:$Q$180,MATCH(L$4,PinMuxPub!$C$2:$Q$2,0),FALSE))</f>
        <v/>
      </c>
      <c r="M213" s="36" t="str">
        <f>IF(ISERROR(VLOOKUP($F213,PinMuxPub!$C$2:$Q$180,MATCH(M$4,PinMuxPub!$C$2:$Q$2,0),FALSE)),"",VLOOKUP($F213,PinMuxPub!$C$2:$Q$180,MATCH(M$4,PinMuxPub!$C$2:$Q$2,0),FALSE))</f>
        <v/>
      </c>
      <c r="N213" s="36" t="str">
        <f>IF(ISERROR(VLOOKUP($F213,PinMuxPub!$C$2:$Q$180,MATCH(N$4,PinMuxPub!$C$2:$Q$2,0),FALSE)),"",VLOOKUP($F213,PinMuxPub!$C$2:$Q$180,MATCH(N$4,PinMuxPub!$C$2:$Q$2,0),FALSE))</f>
        <v/>
      </c>
      <c r="O213" s="36" t="str">
        <f>IF(ISERROR(VLOOKUP($F213,PinMuxPub!$C$2:$Q$180,MATCH(O$4,PinMuxPub!$C$2:$Q$2,0),FALSE)),"",VLOOKUP($F213,PinMuxPub!$C$2:$Q$180,MATCH(O$4,PinMuxPub!$C$2:$Q$2,0),FALSE))</f>
        <v/>
      </c>
      <c r="P213" s="36" t="str">
        <f>IF(ISERROR(VLOOKUP($F213,PinMuxPub!$C$2:$Q$180,MATCH(P$4,PinMuxPub!$C$2:$Q$2,0),FALSE)),"",VLOOKUP($F213,PinMuxPub!$C$2:$Q$180,MATCH(P$4,PinMuxPub!$C$2:$Q$2,0),FALSE))</f>
        <v/>
      </c>
      <c r="Q213" s="36" t="str">
        <f>IF(ISERROR(VLOOKUP($F213,PinMuxPub!$C$2:$Q$180,MATCH(Q$4,PinMuxPub!$C$2:$Q$2,0),FALSE)),"",VLOOKUP($F213,PinMuxPub!$C$2:$Q$180,MATCH(Q$4,PinMuxPub!$C$2:$Q$2,0),FALSE))</f>
        <v/>
      </c>
      <c r="R213" s="36" t="str">
        <f>IF(ISERROR(VLOOKUP($F213,PinMuxPub!$C$2:$Q$180,MATCH(R$4,PinMuxPub!$C$2:$Q$2,0),FALSE)),"",VLOOKUP($F213,PinMuxPub!$C$2:$Q$180,MATCH(R$4,PinMuxPub!$C$2:$Q$2,0),FALSE))</f>
        <v/>
      </c>
      <c r="S213" s="36" t="str">
        <f>IF(ISERROR(VLOOKUP($F213,PinMuxPub!$C$2:$Q$180,MATCH(S$4,PinMuxPub!$C$2:$Q$2,0),FALSE)),"",VLOOKUP($F213,PinMuxPub!$C$2:$Q$180,MATCH(S$4,PinMuxPub!$C$2:$Q$2,0),FALSE))</f>
        <v/>
      </c>
      <c r="T213" s="36" t="str">
        <f>IF(ISERROR(VLOOKUP($F213,PinMuxPub!$C$2:$Q$180,MATCH(T$4,PinMuxPub!$C$2:$Q$2,0),FALSE)),"",VLOOKUP($F213,PinMuxPub!$C$2:$Q$180,MATCH(T$4,PinMuxPub!$C$2:$Q$2,0),FALSE))</f>
        <v/>
      </c>
      <c r="U213" s="154" t="str">
        <f>IF(ISERROR(VLOOKUP(F213,PinMuxPub!$C$3:$C$180,1,FALSE)),"No","Yes")</f>
        <v>No</v>
      </c>
      <c r="V213" s="155" t="str">
        <f t="shared" si="29"/>
        <v>No</v>
      </c>
    </row>
    <row r="214" spans="1:22">
      <c r="A214" s="92">
        <v>209</v>
      </c>
      <c r="B214" s="1">
        <f t="shared" si="30"/>
        <v>5</v>
      </c>
      <c r="C214" s="1">
        <f t="shared" si="31"/>
        <v>12</v>
      </c>
      <c r="D214" s="1" t="str">
        <f t="shared" si="32"/>
        <v>F</v>
      </c>
      <c r="E214" s="1">
        <f t="shared" si="33"/>
        <v>13</v>
      </c>
      <c r="F214" s="126" t="str">
        <f>VLOOKUP(D214,BallMap!$A$1:$X$39,MATCH(E214,BallMap!$A$1:$R$1,0),FALSE)</f>
        <v>VSS</v>
      </c>
      <c r="G214" s="127">
        <f t="shared" si="34"/>
        <v>210</v>
      </c>
      <c r="H214" s="2" t="str">
        <f t="shared" si="35"/>
        <v>F13</v>
      </c>
      <c r="I214" s="36" t="str">
        <f>IF(ISERROR(VLOOKUP($F214,PinMuxPub!$C$2:$Q$180,MATCH(I$4,PinMuxPub!$C$2:$Q$2,0),FALSE)),"",VLOOKUP($F214,PinMuxPub!$C$2:$Q$180,MATCH(I$4,PinMuxPub!$C$2:$Q$2,0),FALSE))</f>
        <v/>
      </c>
      <c r="J214" s="36" t="str">
        <f>IF(ISERROR(VLOOKUP($F214,PinMuxPub!$C$2:$Q$180,MATCH(J$4,PinMuxPub!$C$2:$Q$2,0),FALSE)),"",VLOOKUP($F214,PinMuxPub!$C$2:$Q$180,MATCH(J$4,PinMuxPub!$C$2:$Q$2,0),FALSE))</f>
        <v/>
      </c>
      <c r="K214" s="36" t="str">
        <f>IF(ISERROR(VLOOKUP($F214,PinMuxPub!$C$2:$Q$180,MATCH(K$4,PinMuxPub!$C$2:$Q$2,0),FALSE)),"",VLOOKUP($F214,PinMuxPub!$C$2:$Q$180,MATCH(K$4,PinMuxPub!$C$2:$Q$2,0),FALSE))</f>
        <v/>
      </c>
      <c r="L214" s="36" t="str">
        <f>IF(ISERROR(VLOOKUP($F214,PinMuxPub!$C$2:$Q$180,MATCH(L$4,PinMuxPub!$C$2:$Q$2,0),FALSE)),"",VLOOKUP($F214,PinMuxPub!$C$2:$Q$180,MATCH(L$4,PinMuxPub!$C$2:$Q$2,0),FALSE))</f>
        <v/>
      </c>
      <c r="M214" s="36" t="str">
        <f>IF(ISERROR(VLOOKUP($F214,PinMuxPub!$C$2:$Q$180,MATCH(M$4,PinMuxPub!$C$2:$Q$2,0),FALSE)),"",VLOOKUP($F214,PinMuxPub!$C$2:$Q$180,MATCH(M$4,PinMuxPub!$C$2:$Q$2,0),FALSE))</f>
        <v/>
      </c>
      <c r="N214" s="36" t="str">
        <f>IF(ISERROR(VLOOKUP($F214,PinMuxPub!$C$2:$Q$180,MATCH(N$4,PinMuxPub!$C$2:$Q$2,0),FALSE)),"",VLOOKUP($F214,PinMuxPub!$C$2:$Q$180,MATCH(N$4,PinMuxPub!$C$2:$Q$2,0),FALSE))</f>
        <v/>
      </c>
      <c r="O214" s="36" t="str">
        <f>IF(ISERROR(VLOOKUP($F214,PinMuxPub!$C$2:$Q$180,MATCH(O$4,PinMuxPub!$C$2:$Q$2,0),FALSE)),"",VLOOKUP($F214,PinMuxPub!$C$2:$Q$180,MATCH(O$4,PinMuxPub!$C$2:$Q$2,0),FALSE))</f>
        <v/>
      </c>
      <c r="P214" s="36" t="str">
        <f>IF(ISERROR(VLOOKUP($F214,PinMuxPub!$C$2:$Q$180,MATCH(P$4,PinMuxPub!$C$2:$Q$2,0),FALSE)),"",VLOOKUP($F214,PinMuxPub!$C$2:$Q$180,MATCH(P$4,PinMuxPub!$C$2:$Q$2,0),FALSE))</f>
        <v/>
      </c>
      <c r="Q214" s="36" t="str">
        <f>IF(ISERROR(VLOOKUP($F214,PinMuxPub!$C$2:$Q$180,MATCH(Q$4,PinMuxPub!$C$2:$Q$2,0),FALSE)),"",VLOOKUP($F214,PinMuxPub!$C$2:$Q$180,MATCH(Q$4,PinMuxPub!$C$2:$Q$2,0),FALSE))</f>
        <v/>
      </c>
      <c r="R214" s="36" t="str">
        <f>IF(ISERROR(VLOOKUP($F214,PinMuxPub!$C$2:$Q$180,MATCH(R$4,PinMuxPub!$C$2:$Q$2,0),FALSE)),"",VLOOKUP($F214,PinMuxPub!$C$2:$Q$180,MATCH(R$4,PinMuxPub!$C$2:$Q$2,0),FALSE))</f>
        <v/>
      </c>
      <c r="S214" s="36" t="str">
        <f>IF(ISERROR(VLOOKUP($F214,PinMuxPub!$C$2:$Q$180,MATCH(S$4,PinMuxPub!$C$2:$Q$2,0),FALSE)),"",VLOOKUP($F214,PinMuxPub!$C$2:$Q$180,MATCH(S$4,PinMuxPub!$C$2:$Q$2,0),FALSE))</f>
        <v/>
      </c>
      <c r="T214" s="36" t="str">
        <f>IF(ISERROR(VLOOKUP($F214,PinMuxPub!$C$2:$Q$180,MATCH(T$4,PinMuxPub!$C$2:$Q$2,0),FALSE)),"",VLOOKUP($F214,PinMuxPub!$C$2:$Q$180,MATCH(T$4,PinMuxPub!$C$2:$Q$2,0),FALSE))</f>
        <v/>
      </c>
      <c r="U214" s="154" t="str">
        <f>IF(ISERROR(VLOOKUP(F214,PinMuxPub!$C$3:$C$180,1,FALSE)),"No","Yes")</f>
        <v>No</v>
      </c>
      <c r="V214" s="155" t="str">
        <f t="shared" si="29"/>
        <v>No</v>
      </c>
    </row>
    <row r="215" spans="1:22">
      <c r="A215" s="92">
        <v>210</v>
      </c>
      <c r="B215" s="1">
        <f t="shared" si="30"/>
        <v>6</v>
      </c>
      <c r="C215" s="1">
        <f t="shared" si="31"/>
        <v>12</v>
      </c>
      <c r="D215" s="1" t="str">
        <f t="shared" si="32"/>
        <v>G</v>
      </c>
      <c r="E215" s="1">
        <f t="shared" si="33"/>
        <v>13</v>
      </c>
      <c r="F215" s="126" t="str">
        <f>VLOOKUP(D215,BallMap!$A$1:$X$39,MATCH(E215,BallMap!$A$1:$R$1,0),FALSE)</f>
        <v>NVCC_SD2</v>
      </c>
      <c r="G215" s="127">
        <f t="shared" si="34"/>
        <v>211</v>
      </c>
      <c r="H215" s="2" t="str">
        <f t="shared" si="35"/>
        <v>G13</v>
      </c>
      <c r="I215" s="36" t="str">
        <f>IF(ISERROR(VLOOKUP($F215,PinMuxPub!$C$2:$Q$180,MATCH(I$4,PinMuxPub!$C$2:$Q$2,0),FALSE)),"",VLOOKUP($F215,PinMuxPub!$C$2:$Q$180,MATCH(I$4,PinMuxPub!$C$2:$Q$2,0),FALSE))</f>
        <v/>
      </c>
      <c r="J215" s="36" t="str">
        <f>IF(ISERROR(VLOOKUP($F215,PinMuxPub!$C$2:$Q$180,MATCH(J$4,PinMuxPub!$C$2:$Q$2,0),FALSE)),"",VLOOKUP($F215,PinMuxPub!$C$2:$Q$180,MATCH(J$4,PinMuxPub!$C$2:$Q$2,0),FALSE))</f>
        <v/>
      </c>
      <c r="K215" s="36" t="str">
        <f>IF(ISERROR(VLOOKUP($F215,PinMuxPub!$C$2:$Q$180,MATCH(K$4,PinMuxPub!$C$2:$Q$2,0),FALSE)),"",VLOOKUP($F215,PinMuxPub!$C$2:$Q$180,MATCH(K$4,PinMuxPub!$C$2:$Q$2,0),FALSE))</f>
        <v/>
      </c>
      <c r="L215" s="36" t="str">
        <f>IF(ISERROR(VLOOKUP($F215,PinMuxPub!$C$2:$Q$180,MATCH(L$4,PinMuxPub!$C$2:$Q$2,0),FALSE)),"",VLOOKUP($F215,PinMuxPub!$C$2:$Q$180,MATCH(L$4,PinMuxPub!$C$2:$Q$2,0),FALSE))</f>
        <v/>
      </c>
      <c r="M215" s="36" t="str">
        <f>IF(ISERROR(VLOOKUP($F215,PinMuxPub!$C$2:$Q$180,MATCH(M$4,PinMuxPub!$C$2:$Q$2,0),FALSE)),"",VLOOKUP($F215,PinMuxPub!$C$2:$Q$180,MATCH(M$4,PinMuxPub!$C$2:$Q$2,0),FALSE))</f>
        <v/>
      </c>
      <c r="N215" s="36" t="str">
        <f>IF(ISERROR(VLOOKUP($F215,PinMuxPub!$C$2:$Q$180,MATCH(N$4,PinMuxPub!$C$2:$Q$2,0),FALSE)),"",VLOOKUP($F215,PinMuxPub!$C$2:$Q$180,MATCH(N$4,PinMuxPub!$C$2:$Q$2,0),FALSE))</f>
        <v/>
      </c>
      <c r="O215" s="36" t="str">
        <f>IF(ISERROR(VLOOKUP($F215,PinMuxPub!$C$2:$Q$180,MATCH(O$4,PinMuxPub!$C$2:$Q$2,0),FALSE)),"",VLOOKUP($F215,PinMuxPub!$C$2:$Q$180,MATCH(O$4,PinMuxPub!$C$2:$Q$2,0),FALSE))</f>
        <v/>
      </c>
      <c r="P215" s="36" t="str">
        <f>IF(ISERROR(VLOOKUP($F215,PinMuxPub!$C$2:$Q$180,MATCH(P$4,PinMuxPub!$C$2:$Q$2,0),FALSE)),"",VLOOKUP($F215,PinMuxPub!$C$2:$Q$180,MATCH(P$4,PinMuxPub!$C$2:$Q$2,0),FALSE))</f>
        <v/>
      </c>
      <c r="Q215" s="36" t="str">
        <f>IF(ISERROR(VLOOKUP($F215,PinMuxPub!$C$2:$Q$180,MATCH(Q$4,PinMuxPub!$C$2:$Q$2,0),FALSE)),"",VLOOKUP($F215,PinMuxPub!$C$2:$Q$180,MATCH(Q$4,PinMuxPub!$C$2:$Q$2,0),FALSE))</f>
        <v/>
      </c>
      <c r="R215" s="36" t="str">
        <f>IF(ISERROR(VLOOKUP($F215,PinMuxPub!$C$2:$Q$180,MATCH(R$4,PinMuxPub!$C$2:$Q$2,0),FALSE)),"",VLOOKUP($F215,PinMuxPub!$C$2:$Q$180,MATCH(R$4,PinMuxPub!$C$2:$Q$2,0),FALSE))</f>
        <v/>
      </c>
      <c r="S215" s="36" t="str">
        <f>IF(ISERROR(VLOOKUP($F215,PinMuxPub!$C$2:$Q$180,MATCH(S$4,PinMuxPub!$C$2:$Q$2,0),FALSE)),"",VLOOKUP($F215,PinMuxPub!$C$2:$Q$180,MATCH(S$4,PinMuxPub!$C$2:$Q$2,0),FALSE))</f>
        <v/>
      </c>
      <c r="T215" s="36" t="str">
        <f>IF(ISERROR(VLOOKUP($F215,PinMuxPub!$C$2:$Q$180,MATCH(T$4,PinMuxPub!$C$2:$Q$2,0),FALSE)),"",VLOOKUP($F215,PinMuxPub!$C$2:$Q$180,MATCH(T$4,PinMuxPub!$C$2:$Q$2,0),FALSE))</f>
        <v/>
      </c>
      <c r="U215" s="154" t="str">
        <f>IF(ISERROR(VLOOKUP(F215,PinMuxPub!$C$3:$C$180,1,FALSE)),"No","Yes")</f>
        <v>No</v>
      </c>
      <c r="V215" s="155" t="str">
        <f t="shared" si="29"/>
        <v>No</v>
      </c>
    </row>
    <row r="216" spans="1:22">
      <c r="A216" s="92">
        <v>211</v>
      </c>
      <c r="B216" s="1">
        <f t="shared" si="30"/>
        <v>7</v>
      </c>
      <c r="C216" s="1">
        <f t="shared" si="31"/>
        <v>12</v>
      </c>
      <c r="D216" s="1" t="str">
        <f t="shared" si="32"/>
        <v>H</v>
      </c>
      <c r="E216" s="1">
        <f t="shared" si="33"/>
        <v>13</v>
      </c>
      <c r="F216" s="126" t="str">
        <f>VLOOKUP(D216,BallMap!$A$1:$X$39,MATCH(E216,BallMap!$A$1:$R$1,0),FALSE)</f>
        <v>GPIO_SD_B2_02</v>
      </c>
      <c r="G216" s="127">
        <f t="shared" si="34"/>
        <v>212</v>
      </c>
      <c r="H216" s="2" t="str">
        <f t="shared" si="35"/>
        <v>H13</v>
      </c>
      <c r="I216" s="36" t="str">
        <f>IF(ISERROR(VLOOKUP($F216,PinMuxPub!$C$2:$Q$180,MATCH(I$4,PinMuxPub!$C$2:$Q$2,0),FALSE)),"",VLOOKUP($F216,PinMuxPub!$C$2:$Q$180,MATCH(I$4,PinMuxPub!$C$2:$Q$2,0),FALSE))</f>
        <v/>
      </c>
      <c r="J216" s="36" t="str">
        <f>IF(ISERROR(VLOOKUP($F216,PinMuxPub!$C$2:$Q$180,MATCH(J$4,PinMuxPub!$C$2:$Q$2,0),FALSE)),"",VLOOKUP($F216,PinMuxPub!$C$2:$Q$180,MATCH(J$4,PinMuxPub!$C$2:$Q$2,0),FALSE))</f>
        <v/>
      </c>
      <c r="K216" s="36" t="str">
        <f>IF(ISERROR(VLOOKUP($F216,PinMuxPub!$C$2:$Q$180,MATCH(K$4,PinMuxPub!$C$2:$Q$2,0),FALSE)),"",VLOOKUP($F216,PinMuxPub!$C$2:$Q$180,MATCH(K$4,PinMuxPub!$C$2:$Q$2,0),FALSE))</f>
        <v/>
      </c>
      <c r="L216" s="36" t="str">
        <f>IF(ISERROR(VLOOKUP($F216,PinMuxPub!$C$2:$Q$180,MATCH(L$4,PinMuxPub!$C$2:$Q$2,0),FALSE)),"",VLOOKUP($F216,PinMuxPub!$C$2:$Q$180,MATCH(L$4,PinMuxPub!$C$2:$Q$2,0),FALSE))</f>
        <v/>
      </c>
      <c r="M216" s="36" t="str">
        <f>IF(ISERROR(VLOOKUP($F216,PinMuxPub!$C$2:$Q$180,MATCH(M$4,PinMuxPub!$C$2:$Q$2,0),FALSE)),"",VLOOKUP($F216,PinMuxPub!$C$2:$Q$180,MATCH(M$4,PinMuxPub!$C$2:$Q$2,0),FALSE))</f>
        <v/>
      </c>
      <c r="N216" s="36" t="str">
        <f>IF(ISERROR(VLOOKUP($F216,PinMuxPub!$C$2:$Q$180,MATCH(N$4,PinMuxPub!$C$2:$Q$2,0),FALSE)),"",VLOOKUP($F216,PinMuxPub!$C$2:$Q$180,MATCH(N$4,PinMuxPub!$C$2:$Q$2,0),FALSE))</f>
        <v/>
      </c>
      <c r="O216" s="36" t="str">
        <f>IF(ISERROR(VLOOKUP($F216,PinMuxPub!$C$2:$Q$180,MATCH(O$4,PinMuxPub!$C$2:$Q$2,0),FALSE)),"",VLOOKUP($F216,PinMuxPub!$C$2:$Q$180,MATCH(O$4,PinMuxPub!$C$2:$Q$2,0),FALSE))</f>
        <v/>
      </c>
      <c r="P216" s="36" t="str">
        <f>IF(ISERROR(VLOOKUP($F216,PinMuxPub!$C$2:$Q$180,MATCH(P$4,PinMuxPub!$C$2:$Q$2,0),FALSE)),"",VLOOKUP($F216,PinMuxPub!$C$2:$Q$180,MATCH(P$4,PinMuxPub!$C$2:$Q$2,0),FALSE))</f>
        <v/>
      </c>
      <c r="Q216" s="36" t="str">
        <f>IF(ISERROR(VLOOKUP($F216,PinMuxPub!$C$2:$Q$180,MATCH(Q$4,PinMuxPub!$C$2:$Q$2,0),FALSE)),"",VLOOKUP($F216,PinMuxPub!$C$2:$Q$180,MATCH(Q$4,PinMuxPub!$C$2:$Q$2,0),FALSE))</f>
        <v/>
      </c>
      <c r="R216" s="36" t="str">
        <f>IF(ISERROR(VLOOKUP($F216,PinMuxPub!$C$2:$Q$180,MATCH(R$4,PinMuxPub!$C$2:$Q$2,0),FALSE)),"",VLOOKUP($F216,PinMuxPub!$C$2:$Q$180,MATCH(R$4,PinMuxPub!$C$2:$Q$2,0),FALSE))</f>
        <v/>
      </c>
      <c r="S216" s="36" t="str">
        <f>IF(ISERROR(VLOOKUP($F216,PinMuxPub!$C$2:$Q$180,MATCH(S$4,PinMuxPub!$C$2:$Q$2,0),FALSE)),"",VLOOKUP($F216,PinMuxPub!$C$2:$Q$180,MATCH(S$4,PinMuxPub!$C$2:$Q$2,0),FALSE))</f>
        <v/>
      </c>
      <c r="T216" s="36" t="str">
        <f>IF(ISERROR(VLOOKUP($F216,PinMuxPub!$C$2:$Q$180,MATCH(T$4,PinMuxPub!$C$2:$Q$2,0),FALSE)),"",VLOOKUP($F216,PinMuxPub!$C$2:$Q$180,MATCH(T$4,PinMuxPub!$C$2:$Q$2,0),FALSE))</f>
        <v/>
      </c>
      <c r="U216" s="154" t="str">
        <f>IF(ISERROR(VLOOKUP(F216,PinMuxPub!$C$3:$C$180,1,FALSE)),"No","Yes")</f>
        <v>No</v>
      </c>
      <c r="V216" s="155" t="str">
        <f t="shared" si="29"/>
        <v>No</v>
      </c>
    </row>
    <row r="217" spans="1:22">
      <c r="A217" s="92">
        <v>212</v>
      </c>
      <c r="B217" s="1">
        <f t="shared" si="30"/>
        <v>8</v>
      </c>
      <c r="C217" s="1">
        <f t="shared" si="31"/>
        <v>12</v>
      </c>
      <c r="D217" s="1" t="str">
        <f t="shared" si="32"/>
        <v>J</v>
      </c>
      <c r="E217" s="1">
        <f t="shared" si="33"/>
        <v>13</v>
      </c>
      <c r="F217" s="126" t="str">
        <f>VLOOKUP(D217,BallMap!$A$1:$X$39,MATCH(E217,BallMap!$A$1:$R$1,0),FALSE)</f>
        <v>VDDA_ADC_3P3</v>
      </c>
      <c r="G217" s="127">
        <f t="shared" si="34"/>
        <v>213</v>
      </c>
      <c r="H217" s="2" t="str">
        <f t="shared" si="35"/>
        <v>J13</v>
      </c>
      <c r="I217" s="36" t="str">
        <f>IF(ISERROR(VLOOKUP($F217,PinMuxPub!$C$2:$Q$180,MATCH(I$4,PinMuxPub!$C$2:$Q$2,0),FALSE)),"",VLOOKUP($F217,PinMuxPub!$C$2:$Q$180,MATCH(I$4,PinMuxPub!$C$2:$Q$2,0),FALSE))</f>
        <v/>
      </c>
      <c r="J217" s="36" t="str">
        <f>IF(ISERROR(VLOOKUP($F217,PinMuxPub!$C$2:$Q$180,MATCH(J$4,PinMuxPub!$C$2:$Q$2,0),FALSE)),"",VLOOKUP($F217,PinMuxPub!$C$2:$Q$180,MATCH(J$4,PinMuxPub!$C$2:$Q$2,0),FALSE))</f>
        <v/>
      </c>
      <c r="K217" s="36" t="str">
        <f>IF(ISERROR(VLOOKUP($F217,PinMuxPub!$C$2:$Q$180,MATCH(K$4,PinMuxPub!$C$2:$Q$2,0),FALSE)),"",VLOOKUP($F217,PinMuxPub!$C$2:$Q$180,MATCH(K$4,PinMuxPub!$C$2:$Q$2,0),FALSE))</f>
        <v/>
      </c>
      <c r="L217" s="36" t="str">
        <f>IF(ISERROR(VLOOKUP($F217,PinMuxPub!$C$2:$Q$180,MATCH(L$4,PinMuxPub!$C$2:$Q$2,0),FALSE)),"",VLOOKUP($F217,PinMuxPub!$C$2:$Q$180,MATCH(L$4,PinMuxPub!$C$2:$Q$2,0),FALSE))</f>
        <v/>
      </c>
      <c r="M217" s="36" t="str">
        <f>IF(ISERROR(VLOOKUP($F217,PinMuxPub!$C$2:$Q$180,MATCH(M$4,PinMuxPub!$C$2:$Q$2,0),FALSE)),"",VLOOKUP($F217,PinMuxPub!$C$2:$Q$180,MATCH(M$4,PinMuxPub!$C$2:$Q$2,0),FALSE))</f>
        <v/>
      </c>
      <c r="N217" s="36" t="str">
        <f>IF(ISERROR(VLOOKUP($F217,PinMuxPub!$C$2:$Q$180,MATCH(N$4,PinMuxPub!$C$2:$Q$2,0),FALSE)),"",VLOOKUP($F217,PinMuxPub!$C$2:$Q$180,MATCH(N$4,PinMuxPub!$C$2:$Q$2,0),FALSE))</f>
        <v/>
      </c>
      <c r="O217" s="36" t="str">
        <f>IF(ISERROR(VLOOKUP($F217,PinMuxPub!$C$2:$Q$180,MATCH(O$4,PinMuxPub!$C$2:$Q$2,0),FALSE)),"",VLOOKUP($F217,PinMuxPub!$C$2:$Q$180,MATCH(O$4,PinMuxPub!$C$2:$Q$2,0),FALSE))</f>
        <v/>
      </c>
      <c r="P217" s="36" t="str">
        <f>IF(ISERROR(VLOOKUP($F217,PinMuxPub!$C$2:$Q$180,MATCH(P$4,PinMuxPub!$C$2:$Q$2,0),FALSE)),"",VLOOKUP($F217,PinMuxPub!$C$2:$Q$180,MATCH(P$4,PinMuxPub!$C$2:$Q$2,0),FALSE))</f>
        <v/>
      </c>
      <c r="Q217" s="36" t="str">
        <f>IF(ISERROR(VLOOKUP($F217,PinMuxPub!$C$2:$Q$180,MATCH(Q$4,PinMuxPub!$C$2:$Q$2,0),FALSE)),"",VLOOKUP($F217,PinMuxPub!$C$2:$Q$180,MATCH(Q$4,PinMuxPub!$C$2:$Q$2,0),FALSE))</f>
        <v/>
      </c>
      <c r="R217" s="36" t="str">
        <f>IF(ISERROR(VLOOKUP($F217,PinMuxPub!$C$2:$Q$180,MATCH(R$4,PinMuxPub!$C$2:$Q$2,0),FALSE)),"",VLOOKUP($F217,PinMuxPub!$C$2:$Q$180,MATCH(R$4,PinMuxPub!$C$2:$Q$2,0),FALSE))</f>
        <v/>
      </c>
      <c r="S217" s="36" t="str">
        <f>IF(ISERROR(VLOOKUP($F217,PinMuxPub!$C$2:$Q$180,MATCH(S$4,PinMuxPub!$C$2:$Q$2,0),FALSE)),"",VLOOKUP($F217,PinMuxPub!$C$2:$Q$180,MATCH(S$4,PinMuxPub!$C$2:$Q$2,0),FALSE))</f>
        <v/>
      </c>
      <c r="T217" s="36" t="str">
        <f>IF(ISERROR(VLOOKUP($F217,PinMuxPub!$C$2:$Q$180,MATCH(T$4,PinMuxPub!$C$2:$Q$2,0),FALSE)),"",VLOOKUP($F217,PinMuxPub!$C$2:$Q$180,MATCH(T$4,PinMuxPub!$C$2:$Q$2,0),FALSE))</f>
        <v/>
      </c>
      <c r="U217" s="154" t="str">
        <f>IF(ISERROR(VLOOKUP(F217,PinMuxPub!$C$3:$C$180,1,FALSE)),"No","Yes")</f>
        <v>No</v>
      </c>
      <c r="V217" s="155" t="str">
        <f t="shared" si="29"/>
        <v>No</v>
      </c>
    </row>
    <row r="218" spans="1:22">
      <c r="A218" s="92">
        <v>213</v>
      </c>
      <c r="B218" s="1">
        <f t="shared" si="30"/>
        <v>9</v>
      </c>
      <c r="C218" s="1">
        <f t="shared" si="31"/>
        <v>12</v>
      </c>
      <c r="D218" s="1" t="str">
        <f t="shared" si="32"/>
        <v>K</v>
      </c>
      <c r="E218" s="1">
        <f t="shared" si="33"/>
        <v>13</v>
      </c>
      <c r="F218" s="126" t="str">
        <f>VLOOKUP(D218,BallMap!$A$1:$X$39,MATCH(E218,BallMap!$A$1:$R$1,0),FALSE)</f>
        <v>GPIO_AD_20</v>
      </c>
      <c r="G218" s="127">
        <f t="shared" si="34"/>
        <v>214</v>
      </c>
      <c r="H218" s="2" t="str">
        <f t="shared" si="35"/>
        <v>K13</v>
      </c>
      <c r="I218" s="36" t="str">
        <f>IF(ISERROR(VLOOKUP($F218,PinMuxPub!$C$2:$Q$180,MATCH(I$4,PinMuxPub!$C$2:$Q$2,0),FALSE)),"",VLOOKUP($F218,PinMuxPub!$C$2:$Q$180,MATCH(I$4,PinMuxPub!$C$2:$Q$2,0),FALSE))</f>
        <v/>
      </c>
      <c r="J218" s="36" t="str">
        <f>IF(ISERROR(VLOOKUP($F218,PinMuxPub!$C$2:$Q$180,MATCH(J$4,PinMuxPub!$C$2:$Q$2,0),FALSE)),"",VLOOKUP($F218,PinMuxPub!$C$2:$Q$180,MATCH(J$4,PinMuxPub!$C$2:$Q$2,0),FALSE))</f>
        <v/>
      </c>
      <c r="K218" s="36" t="str">
        <f>IF(ISERROR(VLOOKUP($F218,PinMuxPub!$C$2:$Q$180,MATCH(K$4,PinMuxPub!$C$2:$Q$2,0),FALSE)),"",VLOOKUP($F218,PinMuxPub!$C$2:$Q$180,MATCH(K$4,PinMuxPub!$C$2:$Q$2,0),FALSE))</f>
        <v/>
      </c>
      <c r="L218" s="36" t="str">
        <f>IF(ISERROR(VLOOKUP($F218,PinMuxPub!$C$2:$Q$180,MATCH(L$4,PinMuxPub!$C$2:$Q$2,0),FALSE)),"",VLOOKUP($F218,PinMuxPub!$C$2:$Q$180,MATCH(L$4,PinMuxPub!$C$2:$Q$2,0),FALSE))</f>
        <v/>
      </c>
      <c r="M218" s="36" t="str">
        <f>IF(ISERROR(VLOOKUP($F218,PinMuxPub!$C$2:$Q$180,MATCH(M$4,PinMuxPub!$C$2:$Q$2,0),FALSE)),"",VLOOKUP($F218,PinMuxPub!$C$2:$Q$180,MATCH(M$4,PinMuxPub!$C$2:$Q$2,0),FALSE))</f>
        <v/>
      </c>
      <c r="N218" s="36" t="str">
        <f>IF(ISERROR(VLOOKUP($F218,PinMuxPub!$C$2:$Q$180,MATCH(N$4,PinMuxPub!$C$2:$Q$2,0),FALSE)),"",VLOOKUP($F218,PinMuxPub!$C$2:$Q$180,MATCH(N$4,PinMuxPub!$C$2:$Q$2,0),FALSE))</f>
        <v/>
      </c>
      <c r="O218" s="36" t="str">
        <f>IF(ISERROR(VLOOKUP($F218,PinMuxPub!$C$2:$Q$180,MATCH(O$4,PinMuxPub!$C$2:$Q$2,0),FALSE)),"",VLOOKUP($F218,PinMuxPub!$C$2:$Q$180,MATCH(O$4,PinMuxPub!$C$2:$Q$2,0),FALSE))</f>
        <v/>
      </c>
      <c r="P218" s="36" t="str">
        <f>IF(ISERROR(VLOOKUP($F218,PinMuxPub!$C$2:$Q$180,MATCH(P$4,PinMuxPub!$C$2:$Q$2,0),FALSE)),"",VLOOKUP($F218,PinMuxPub!$C$2:$Q$180,MATCH(P$4,PinMuxPub!$C$2:$Q$2,0),FALSE))</f>
        <v/>
      </c>
      <c r="Q218" s="36" t="str">
        <f>IF(ISERROR(VLOOKUP($F218,PinMuxPub!$C$2:$Q$180,MATCH(Q$4,PinMuxPub!$C$2:$Q$2,0),FALSE)),"",VLOOKUP($F218,PinMuxPub!$C$2:$Q$180,MATCH(Q$4,PinMuxPub!$C$2:$Q$2,0),FALSE))</f>
        <v/>
      </c>
      <c r="R218" s="36" t="str">
        <f>IF(ISERROR(VLOOKUP($F218,PinMuxPub!$C$2:$Q$180,MATCH(R$4,PinMuxPub!$C$2:$Q$2,0),FALSE)),"",VLOOKUP($F218,PinMuxPub!$C$2:$Q$180,MATCH(R$4,PinMuxPub!$C$2:$Q$2,0),FALSE))</f>
        <v/>
      </c>
      <c r="S218" s="36" t="str">
        <f>IF(ISERROR(VLOOKUP($F218,PinMuxPub!$C$2:$Q$180,MATCH(S$4,PinMuxPub!$C$2:$Q$2,0),FALSE)),"",VLOOKUP($F218,PinMuxPub!$C$2:$Q$180,MATCH(S$4,PinMuxPub!$C$2:$Q$2,0),FALSE))</f>
        <v/>
      </c>
      <c r="T218" s="36" t="str">
        <f>IF(ISERROR(VLOOKUP($F218,PinMuxPub!$C$2:$Q$180,MATCH(T$4,PinMuxPub!$C$2:$Q$2,0),FALSE)),"",VLOOKUP($F218,PinMuxPub!$C$2:$Q$180,MATCH(T$4,PinMuxPub!$C$2:$Q$2,0),FALSE))</f>
        <v/>
      </c>
      <c r="U218" s="154" t="str">
        <f>IF(ISERROR(VLOOKUP(F218,PinMuxPub!$C$3:$C$180,1,FALSE)),"No","Yes")</f>
        <v>No</v>
      </c>
      <c r="V218" s="155" t="str">
        <f t="shared" si="29"/>
        <v>No</v>
      </c>
    </row>
    <row r="219" spans="1:22">
      <c r="A219" s="92">
        <v>214</v>
      </c>
      <c r="B219" s="1">
        <f t="shared" si="30"/>
        <v>10</v>
      </c>
      <c r="C219" s="1">
        <f t="shared" si="31"/>
        <v>12</v>
      </c>
      <c r="D219" s="1" t="str">
        <f t="shared" si="32"/>
        <v>L</v>
      </c>
      <c r="E219" s="1">
        <f t="shared" si="33"/>
        <v>13</v>
      </c>
      <c r="F219" s="126" t="str">
        <f>VLOOKUP(D219,BallMap!$A$1:$X$39,MATCH(E219,BallMap!$A$1:$R$1,0),FALSE)</f>
        <v>GPIO_AD_24</v>
      </c>
      <c r="G219" s="127">
        <f t="shared" si="34"/>
        <v>215</v>
      </c>
      <c r="H219" s="2" t="str">
        <f t="shared" si="35"/>
        <v>L13</v>
      </c>
      <c r="I219" s="36" t="str">
        <f>IF(ISERROR(VLOOKUP($F219,PinMuxPub!$C$2:$Q$180,MATCH(I$4,PinMuxPub!$C$2:$Q$2,0),FALSE)),"",VLOOKUP($F219,PinMuxPub!$C$2:$Q$180,MATCH(I$4,PinMuxPub!$C$2:$Q$2,0),FALSE))</f>
        <v/>
      </c>
      <c r="J219" s="36" t="str">
        <f>IF(ISERROR(VLOOKUP($F219,PinMuxPub!$C$2:$Q$180,MATCH(J$4,PinMuxPub!$C$2:$Q$2,0),FALSE)),"",VLOOKUP($F219,PinMuxPub!$C$2:$Q$180,MATCH(J$4,PinMuxPub!$C$2:$Q$2,0),FALSE))</f>
        <v/>
      </c>
      <c r="K219" s="36" t="str">
        <f>IF(ISERROR(VLOOKUP($F219,PinMuxPub!$C$2:$Q$180,MATCH(K$4,PinMuxPub!$C$2:$Q$2,0),FALSE)),"",VLOOKUP($F219,PinMuxPub!$C$2:$Q$180,MATCH(K$4,PinMuxPub!$C$2:$Q$2,0),FALSE))</f>
        <v/>
      </c>
      <c r="L219" s="36" t="str">
        <f>IF(ISERROR(VLOOKUP($F219,PinMuxPub!$C$2:$Q$180,MATCH(L$4,PinMuxPub!$C$2:$Q$2,0),FALSE)),"",VLOOKUP($F219,PinMuxPub!$C$2:$Q$180,MATCH(L$4,PinMuxPub!$C$2:$Q$2,0),FALSE))</f>
        <v/>
      </c>
      <c r="M219" s="36" t="str">
        <f>IF(ISERROR(VLOOKUP($F219,PinMuxPub!$C$2:$Q$180,MATCH(M$4,PinMuxPub!$C$2:$Q$2,0),FALSE)),"",VLOOKUP($F219,PinMuxPub!$C$2:$Q$180,MATCH(M$4,PinMuxPub!$C$2:$Q$2,0),FALSE))</f>
        <v/>
      </c>
      <c r="N219" s="36" t="str">
        <f>IF(ISERROR(VLOOKUP($F219,PinMuxPub!$C$2:$Q$180,MATCH(N$4,PinMuxPub!$C$2:$Q$2,0),FALSE)),"",VLOOKUP($F219,PinMuxPub!$C$2:$Q$180,MATCH(N$4,PinMuxPub!$C$2:$Q$2,0),FALSE))</f>
        <v/>
      </c>
      <c r="O219" s="36" t="str">
        <f>IF(ISERROR(VLOOKUP($F219,PinMuxPub!$C$2:$Q$180,MATCH(O$4,PinMuxPub!$C$2:$Q$2,0),FALSE)),"",VLOOKUP($F219,PinMuxPub!$C$2:$Q$180,MATCH(O$4,PinMuxPub!$C$2:$Q$2,0),FALSE))</f>
        <v/>
      </c>
      <c r="P219" s="36" t="str">
        <f>IF(ISERROR(VLOOKUP($F219,PinMuxPub!$C$2:$Q$180,MATCH(P$4,PinMuxPub!$C$2:$Q$2,0),FALSE)),"",VLOOKUP($F219,PinMuxPub!$C$2:$Q$180,MATCH(P$4,PinMuxPub!$C$2:$Q$2,0),FALSE))</f>
        <v/>
      </c>
      <c r="Q219" s="36" t="str">
        <f>IF(ISERROR(VLOOKUP($F219,PinMuxPub!$C$2:$Q$180,MATCH(Q$4,PinMuxPub!$C$2:$Q$2,0),FALSE)),"",VLOOKUP($F219,PinMuxPub!$C$2:$Q$180,MATCH(Q$4,PinMuxPub!$C$2:$Q$2,0),FALSE))</f>
        <v/>
      </c>
      <c r="R219" s="36" t="str">
        <f>IF(ISERROR(VLOOKUP($F219,PinMuxPub!$C$2:$Q$180,MATCH(R$4,PinMuxPub!$C$2:$Q$2,0),FALSE)),"",VLOOKUP($F219,PinMuxPub!$C$2:$Q$180,MATCH(R$4,PinMuxPub!$C$2:$Q$2,0),FALSE))</f>
        <v/>
      </c>
      <c r="S219" s="36" t="str">
        <f>IF(ISERROR(VLOOKUP($F219,PinMuxPub!$C$2:$Q$180,MATCH(S$4,PinMuxPub!$C$2:$Q$2,0),FALSE)),"",VLOOKUP($F219,PinMuxPub!$C$2:$Q$180,MATCH(S$4,PinMuxPub!$C$2:$Q$2,0),FALSE))</f>
        <v/>
      </c>
      <c r="T219" s="36" t="str">
        <f>IF(ISERROR(VLOOKUP($F219,PinMuxPub!$C$2:$Q$180,MATCH(T$4,PinMuxPub!$C$2:$Q$2,0),FALSE)),"",VLOOKUP($F219,PinMuxPub!$C$2:$Q$180,MATCH(T$4,PinMuxPub!$C$2:$Q$2,0),FALSE))</f>
        <v/>
      </c>
      <c r="U219" s="154" t="str">
        <f>IF(ISERROR(VLOOKUP(F219,PinMuxPub!$C$3:$C$180,1,FALSE)),"No","Yes")</f>
        <v>No</v>
      </c>
      <c r="V219" s="155" t="str">
        <f t="shared" si="29"/>
        <v>No</v>
      </c>
    </row>
    <row r="220" spans="1:22">
      <c r="A220" s="92">
        <v>215</v>
      </c>
      <c r="B220" s="1">
        <f t="shared" si="30"/>
        <v>11</v>
      </c>
      <c r="C220" s="1">
        <f t="shared" si="31"/>
        <v>12</v>
      </c>
      <c r="D220" s="1" t="str">
        <f t="shared" si="32"/>
        <v>M</v>
      </c>
      <c r="E220" s="1">
        <f t="shared" si="33"/>
        <v>13</v>
      </c>
      <c r="F220" s="126" t="str">
        <f>VLOOKUP(D220,BallMap!$A$1:$X$39,MATCH(E220,BallMap!$A$1:$R$1,0),FALSE)</f>
        <v>GPIO_AD_04</v>
      </c>
      <c r="G220" s="127">
        <f t="shared" si="34"/>
        <v>216</v>
      </c>
      <c r="H220" s="2" t="str">
        <f t="shared" si="35"/>
        <v>M13</v>
      </c>
      <c r="I220" s="36" t="str">
        <f>IF(ISERROR(VLOOKUP($F220,PinMuxPub!$C$2:$Q$180,MATCH(I$4,PinMuxPub!$C$2:$Q$2,0),FALSE)),"",VLOOKUP($F220,PinMuxPub!$C$2:$Q$180,MATCH(I$4,PinMuxPub!$C$2:$Q$2,0),FALSE))</f>
        <v/>
      </c>
      <c r="J220" s="36" t="str">
        <f>IF(ISERROR(VLOOKUP($F220,PinMuxPub!$C$2:$Q$180,MATCH(J$4,PinMuxPub!$C$2:$Q$2,0),FALSE)),"",VLOOKUP($F220,PinMuxPub!$C$2:$Q$180,MATCH(J$4,PinMuxPub!$C$2:$Q$2,0),FALSE))</f>
        <v/>
      </c>
      <c r="K220" s="36" t="str">
        <f>IF(ISERROR(VLOOKUP($F220,PinMuxPub!$C$2:$Q$180,MATCH(K$4,PinMuxPub!$C$2:$Q$2,0),FALSE)),"",VLOOKUP($F220,PinMuxPub!$C$2:$Q$180,MATCH(K$4,PinMuxPub!$C$2:$Q$2,0),FALSE))</f>
        <v/>
      </c>
      <c r="L220" s="36" t="str">
        <f>IF(ISERROR(VLOOKUP($F220,PinMuxPub!$C$2:$Q$180,MATCH(L$4,PinMuxPub!$C$2:$Q$2,0),FALSE)),"",VLOOKUP($F220,PinMuxPub!$C$2:$Q$180,MATCH(L$4,PinMuxPub!$C$2:$Q$2,0),FALSE))</f>
        <v/>
      </c>
      <c r="M220" s="36" t="str">
        <f>IF(ISERROR(VLOOKUP($F220,PinMuxPub!$C$2:$Q$180,MATCH(M$4,PinMuxPub!$C$2:$Q$2,0),FALSE)),"",VLOOKUP($F220,PinMuxPub!$C$2:$Q$180,MATCH(M$4,PinMuxPub!$C$2:$Q$2,0),FALSE))</f>
        <v/>
      </c>
      <c r="N220" s="36" t="str">
        <f>IF(ISERROR(VLOOKUP($F220,PinMuxPub!$C$2:$Q$180,MATCH(N$4,PinMuxPub!$C$2:$Q$2,0),FALSE)),"",VLOOKUP($F220,PinMuxPub!$C$2:$Q$180,MATCH(N$4,PinMuxPub!$C$2:$Q$2,0),FALSE))</f>
        <v/>
      </c>
      <c r="O220" s="36" t="str">
        <f>IF(ISERROR(VLOOKUP($F220,PinMuxPub!$C$2:$Q$180,MATCH(O$4,PinMuxPub!$C$2:$Q$2,0),FALSE)),"",VLOOKUP($F220,PinMuxPub!$C$2:$Q$180,MATCH(O$4,PinMuxPub!$C$2:$Q$2,0),FALSE))</f>
        <v/>
      </c>
      <c r="P220" s="36" t="str">
        <f>IF(ISERROR(VLOOKUP($F220,PinMuxPub!$C$2:$Q$180,MATCH(P$4,PinMuxPub!$C$2:$Q$2,0),FALSE)),"",VLOOKUP($F220,PinMuxPub!$C$2:$Q$180,MATCH(P$4,PinMuxPub!$C$2:$Q$2,0),FALSE))</f>
        <v/>
      </c>
      <c r="Q220" s="36" t="str">
        <f>IF(ISERROR(VLOOKUP($F220,PinMuxPub!$C$2:$Q$180,MATCH(Q$4,PinMuxPub!$C$2:$Q$2,0),FALSE)),"",VLOOKUP($F220,PinMuxPub!$C$2:$Q$180,MATCH(Q$4,PinMuxPub!$C$2:$Q$2,0),FALSE))</f>
        <v/>
      </c>
      <c r="R220" s="36" t="str">
        <f>IF(ISERROR(VLOOKUP($F220,PinMuxPub!$C$2:$Q$180,MATCH(R$4,PinMuxPub!$C$2:$Q$2,0),FALSE)),"",VLOOKUP($F220,PinMuxPub!$C$2:$Q$180,MATCH(R$4,PinMuxPub!$C$2:$Q$2,0),FALSE))</f>
        <v/>
      </c>
      <c r="S220" s="36" t="str">
        <f>IF(ISERROR(VLOOKUP($F220,PinMuxPub!$C$2:$Q$180,MATCH(S$4,PinMuxPub!$C$2:$Q$2,0),FALSE)),"",VLOOKUP($F220,PinMuxPub!$C$2:$Q$180,MATCH(S$4,PinMuxPub!$C$2:$Q$2,0),FALSE))</f>
        <v/>
      </c>
      <c r="T220" s="36" t="str">
        <f>IF(ISERROR(VLOOKUP($F220,PinMuxPub!$C$2:$Q$180,MATCH(T$4,PinMuxPub!$C$2:$Q$2,0),FALSE)),"",VLOOKUP($F220,PinMuxPub!$C$2:$Q$180,MATCH(T$4,PinMuxPub!$C$2:$Q$2,0),FALSE))</f>
        <v/>
      </c>
      <c r="U220" s="154" t="str">
        <f>IF(ISERROR(VLOOKUP(F220,PinMuxPub!$C$3:$C$180,1,FALSE)),"No","Yes")</f>
        <v>No</v>
      </c>
      <c r="V220" s="155" t="str">
        <f t="shared" si="29"/>
        <v>No</v>
      </c>
    </row>
    <row r="221" spans="1:22">
      <c r="A221" s="92">
        <v>216</v>
      </c>
      <c r="B221" s="1">
        <f t="shared" si="30"/>
        <v>12</v>
      </c>
      <c r="C221" s="1">
        <f t="shared" si="31"/>
        <v>12</v>
      </c>
      <c r="D221" s="1" t="str">
        <f t="shared" si="32"/>
        <v>N</v>
      </c>
      <c r="E221" s="1">
        <f t="shared" si="33"/>
        <v>13</v>
      </c>
      <c r="F221" s="126" t="str">
        <f>VLOOKUP(D221,BallMap!$A$1:$X$39,MATCH(E221,BallMap!$A$1:$R$1,0),FALSE)</f>
        <v>GPIO_AD_06</v>
      </c>
      <c r="G221" s="127">
        <f t="shared" si="34"/>
        <v>217</v>
      </c>
      <c r="H221" s="2" t="str">
        <f t="shared" si="35"/>
        <v>N13</v>
      </c>
      <c r="I221" s="36" t="str">
        <f>IF(ISERROR(VLOOKUP($F221,PinMuxPub!$C$2:$Q$180,MATCH(I$4,PinMuxPub!$C$2:$Q$2,0),FALSE)),"",VLOOKUP($F221,PinMuxPub!$C$2:$Q$180,MATCH(I$4,PinMuxPub!$C$2:$Q$2,0),FALSE))</f>
        <v/>
      </c>
      <c r="J221" s="36" t="str">
        <f>IF(ISERROR(VLOOKUP($F221,PinMuxPub!$C$2:$Q$180,MATCH(J$4,PinMuxPub!$C$2:$Q$2,0),FALSE)),"",VLOOKUP($F221,PinMuxPub!$C$2:$Q$180,MATCH(J$4,PinMuxPub!$C$2:$Q$2,0),FALSE))</f>
        <v/>
      </c>
      <c r="K221" s="36" t="str">
        <f>IF(ISERROR(VLOOKUP($F221,PinMuxPub!$C$2:$Q$180,MATCH(K$4,PinMuxPub!$C$2:$Q$2,0),FALSE)),"",VLOOKUP($F221,PinMuxPub!$C$2:$Q$180,MATCH(K$4,PinMuxPub!$C$2:$Q$2,0),FALSE))</f>
        <v/>
      </c>
      <c r="L221" s="36" t="str">
        <f>IF(ISERROR(VLOOKUP($F221,PinMuxPub!$C$2:$Q$180,MATCH(L$4,PinMuxPub!$C$2:$Q$2,0),FALSE)),"",VLOOKUP($F221,PinMuxPub!$C$2:$Q$180,MATCH(L$4,PinMuxPub!$C$2:$Q$2,0),FALSE))</f>
        <v/>
      </c>
      <c r="M221" s="36" t="str">
        <f>IF(ISERROR(VLOOKUP($F221,PinMuxPub!$C$2:$Q$180,MATCH(M$4,PinMuxPub!$C$2:$Q$2,0),FALSE)),"",VLOOKUP($F221,PinMuxPub!$C$2:$Q$180,MATCH(M$4,PinMuxPub!$C$2:$Q$2,0),FALSE))</f>
        <v/>
      </c>
      <c r="N221" s="36" t="str">
        <f>IF(ISERROR(VLOOKUP($F221,PinMuxPub!$C$2:$Q$180,MATCH(N$4,PinMuxPub!$C$2:$Q$2,0),FALSE)),"",VLOOKUP($F221,PinMuxPub!$C$2:$Q$180,MATCH(N$4,PinMuxPub!$C$2:$Q$2,0),FALSE))</f>
        <v/>
      </c>
      <c r="O221" s="36" t="str">
        <f>IF(ISERROR(VLOOKUP($F221,PinMuxPub!$C$2:$Q$180,MATCH(O$4,PinMuxPub!$C$2:$Q$2,0),FALSE)),"",VLOOKUP($F221,PinMuxPub!$C$2:$Q$180,MATCH(O$4,PinMuxPub!$C$2:$Q$2,0),FALSE))</f>
        <v/>
      </c>
      <c r="P221" s="36" t="str">
        <f>IF(ISERROR(VLOOKUP($F221,PinMuxPub!$C$2:$Q$180,MATCH(P$4,PinMuxPub!$C$2:$Q$2,0),FALSE)),"",VLOOKUP($F221,PinMuxPub!$C$2:$Q$180,MATCH(P$4,PinMuxPub!$C$2:$Q$2,0),FALSE))</f>
        <v/>
      </c>
      <c r="Q221" s="36" t="str">
        <f>IF(ISERROR(VLOOKUP($F221,PinMuxPub!$C$2:$Q$180,MATCH(Q$4,PinMuxPub!$C$2:$Q$2,0),FALSE)),"",VLOOKUP($F221,PinMuxPub!$C$2:$Q$180,MATCH(Q$4,PinMuxPub!$C$2:$Q$2,0),FALSE))</f>
        <v/>
      </c>
      <c r="R221" s="36" t="str">
        <f>IF(ISERROR(VLOOKUP($F221,PinMuxPub!$C$2:$Q$180,MATCH(R$4,PinMuxPub!$C$2:$Q$2,0),FALSE)),"",VLOOKUP($F221,PinMuxPub!$C$2:$Q$180,MATCH(R$4,PinMuxPub!$C$2:$Q$2,0),FALSE))</f>
        <v/>
      </c>
      <c r="S221" s="36" t="str">
        <f>IF(ISERROR(VLOOKUP($F221,PinMuxPub!$C$2:$Q$180,MATCH(S$4,PinMuxPub!$C$2:$Q$2,0),FALSE)),"",VLOOKUP($F221,PinMuxPub!$C$2:$Q$180,MATCH(S$4,PinMuxPub!$C$2:$Q$2,0),FALSE))</f>
        <v/>
      </c>
      <c r="T221" s="36" t="str">
        <f>IF(ISERROR(VLOOKUP($F221,PinMuxPub!$C$2:$Q$180,MATCH(T$4,PinMuxPub!$C$2:$Q$2,0),FALSE)),"",VLOOKUP($F221,PinMuxPub!$C$2:$Q$180,MATCH(T$4,PinMuxPub!$C$2:$Q$2,0),FALSE))</f>
        <v/>
      </c>
      <c r="U221" s="154" t="str">
        <f>IF(ISERROR(VLOOKUP(F221,PinMuxPub!$C$3:$C$180,1,FALSE)),"No","Yes")</f>
        <v>No</v>
      </c>
      <c r="V221" s="155" t="str">
        <f t="shared" si="29"/>
        <v>No</v>
      </c>
    </row>
    <row r="222" spans="1:22">
      <c r="A222" s="92">
        <v>217</v>
      </c>
      <c r="B222" s="1">
        <f t="shared" si="30"/>
        <v>13</v>
      </c>
      <c r="C222" s="1">
        <f t="shared" si="31"/>
        <v>12</v>
      </c>
      <c r="D222" s="1" t="str">
        <f t="shared" si="32"/>
        <v>P</v>
      </c>
      <c r="E222" s="1">
        <f t="shared" si="33"/>
        <v>13</v>
      </c>
      <c r="F222" s="126" t="str">
        <f>VLOOKUP(D222,BallMap!$A$1:$X$39,MATCH(E222,BallMap!$A$1:$R$1,0),FALSE)</f>
        <v>GPIO_AD_05</v>
      </c>
      <c r="G222" s="127">
        <f t="shared" si="34"/>
        <v>218</v>
      </c>
      <c r="H222" s="2" t="str">
        <f t="shared" si="35"/>
        <v>P13</v>
      </c>
      <c r="I222" s="36" t="str">
        <f>IF(ISERROR(VLOOKUP($F222,PinMuxPub!$C$2:$Q$180,MATCH(I$4,PinMuxPub!$C$2:$Q$2,0),FALSE)),"",VLOOKUP($F222,PinMuxPub!$C$2:$Q$180,MATCH(I$4,PinMuxPub!$C$2:$Q$2,0),FALSE))</f>
        <v/>
      </c>
      <c r="J222" s="36" t="str">
        <f>IF(ISERROR(VLOOKUP($F222,PinMuxPub!$C$2:$Q$180,MATCH(J$4,PinMuxPub!$C$2:$Q$2,0),FALSE)),"",VLOOKUP($F222,PinMuxPub!$C$2:$Q$180,MATCH(J$4,PinMuxPub!$C$2:$Q$2,0),FALSE))</f>
        <v/>
      </c>
      <c r="K222" s="36" t="str">
        <f>IF(ISERROR(VLOOKUP($F222,PinMuxPub!$C$2:$Q$180,MATCH(K$4,PinMuxPub!$C$2:$Q$2,0),FALSE)),"",VLOOKUP($F222,PinMuxPub!$C$2:$Q$180,MATCH(K$4,PinMuxPub!$C$2:$Q$2,0),FALSE))</f>
        <v/>
      </c>
      <c r="L222" s="36" t="str">
        <f>IF(ISERROR(VLOOKUP($F222,PinMuxPub!$C$2:$Q$180,MATCH(L$4,PinMuxPub!$C$2:$Q$2,0),FALSE)),"",VLOOKUP($F222,PinMuxPub!$C$2:$Q$180,MATCH(L$4,PinMuxPub!$C$2:$Q$2,0),FALSE))</f>
        <v/>
      </c>
      <c r="M222" s="36" t="str">
        <f>IF(ISERROR(VLOOKUP($F222,PinMuxPub!$C$2:$Q$180,MATCH(M$4,PinMuxPub!$C$2:$Q$2,0),FALSE)),"",VLOOKUP($F222,PinMuxPub!$C$2:$Q$180,MATCH(M$4,PinMuxPub!$C$2:$Q$2,0),FALSE))</f>
        <v/>
      </c>
      <c r="N222" s="36" t="str">
        <f>IF(ISERROR(VLOOKUP($F222,PinMuxPub!$C$2:$Q$180,MATCH(N$4,PinMuxPub!$C$2:$Q$2,0),FALSE)),"",VLOOKUP($F222,PinMuxPub!$C$2:$Q$180,MATCH(N$4,PinMuxPub!$C$2:$Q$2,0),FALSE))</f>
        <v/>
      </c>
      <c r="O222" s="36" t="str">
        <f>IF(ISERROR(VLOOKUP($F222,PinMuxPub!$C$2:$Q$180,MATCH(O$4,PinMuxPub!$C$2:$Q$2,0),FALSE)),"",VLOOKUP($F222,PinMuxPub!$C$2:$Q$180,MATCH(O$4,PinMuxPub!$C$2:$Q$2,0),FALSE))</f>
        <v/>
      </c>
      <c r="P222" s="36" t="str">
        <f>IF(ISERROR(VLOOKUP($F222,PinMuxPub!$C$2:$Q$180,MATCH(P$4,PinMuxPub!$C$2:$Q$2,0),FALSE)),"",VLOOKUP($F222,PinMuxPub!$C$2:$Q$180,MATCH(P$4,PinMuxPub!$C$2:$Q$2,0),FALSE))</f>
        <v/>
      </c>
      <c r="Q222" s="36" t="str">
        <f>IF(ISERROR(VLOOKUP($F222,PinMuxPub!$C$2:$Q$180,MATCH(Q$4,PinMuxPub!$C$2:$Q$2,0),FALSE)),"",VLOOKUP($F222,PinMuxPub!$C$2:$Q$180,MATCH(Q$4,PinMuxPub!$C$2:$Q$2,0),FALSE))</f>
        <v/>
      </c>
      <c r="R222" s="36" t="str">
        <f>IF(ISERROR(VLOOKUP($F222,PinMuxPub!$C$2:$Q$180,MATCH(R$4,PinMuxPub!$C$2:$Q$2,0),FALSE)),"",VLOOKUP($F222,PinMuxPub!$C$2:$Q$180,MATCH(R$4,PinMuxPub!$C$2:$Q$2,0),FALSE))</f>
        <v/>
      </c>
      <c r="S222" s="36" t="str">
        <f>IF(ISERROR(VLOOKUP($F222,PinMuxPub!$C$2:$Q$180,MATCH(S$4,PinMuxPub!$C$2:$Q$2,0),FALSE)),"",VLOOKUP($F222,PinMuxPub!$C$2:$Q$180,MATCH(S$4,PinMuxPub!$C$2:$Q$2,0),FALSE))</f>
        <v/>
      </c>
      <c r="T222" s="36" t="str">
        <f>IF(ISERROR(VLOOKUP($F222,PinMuxPub!$C$2:$Q$180,MATCH(T$4,PinMuxPub!$C$2:$Q$2,0),FALSE)),"",VLOOKUP($F222,PinMuxPub!$C$2:$Q$180,MATCH(T$4,PinMuxPub!$C$2:$Q$2,0),FALSE))</f>
        <v/>
      </c>
      <c r="U222" s="154" t="str">
        <f>IF(ISERROR(VLOOKUP(F222,PinMuxPub!$C$3:$C$180,1,FALSE)),"No","Yes")</f>
        <v>No</v>
      </c>
      <c r="V222" s="155" t="str">
        <f t="shared" si="29"/>
        <v>No</v>
      </c>
    </row>
    <row r="223" spans="1:22">
      <c r="A223" s="92">
        <v>218</v>
      </c>
      <c r="B223" s="1">
        <f t="shared" si="30"/>
        <v>14</v>
      </c>
      <c r="C223" s="1">
        <f t="shared" si="31"/>
        <v>12</v>
      </c>
      <c r="D223" s="1" t="str">
        <f t="shared" si="32"/>
        <v>R</v>
      </c>
      <c r="E223" s="1">
        <f t="shared" si="33"/>
        <v>13</v>
      </c>
      <c r="F223" s="126" t="str">
        <f>VLOOKUP(D223,BallMap!$A$1:$X$39,MATCH(E223,BallMap!$A$1:$R$1,0),FALSE)</f>
        <v>GPIO_AD_02</v>
      </c>
      <c r="G223" s="127">
        <f t="shared" si="34"/>
        <v>219</v>
      </c>
      <c r="H223" s="2" t="str">
        <f t="shared" si="35"/>
        <v>R13</v>
      </c>
      <c r="I223" s="36" t="str">
        <f>IF(ISERROR(VLOOKUP($F223,PinMuxPub!$C$2:$Q$180,MATCH(I$4,PinMuxPub!$C$2:$Q$2,0),FALSE)),"",VLOOKUP($F223,PinMuxPub!$C$2:$Q$180,MATCH(I$4,PinMuxPub!$C$2:$Q$2,0),FALSE))</f>
        <v/>
      </c>
      <c r="J223" s="36" t="str">
        <f>IF(ISERROR(VLOOKUP($F223,PinMuxPub!$C$2:$Q$180,MATCH(J$4,PinMuxPub!$C$2:$Q$2,0),FALSE)),"",VLOOKUP($F223,PinMuxPub!$C$2:$Q$180,MATCH(J$4,PinMuxPub!$C$2:$Q$2,0),FALSE))</f>
        <v/>
      </c>
      <c r="K223" s="36" t="str">
        <f>IF(ISERROR(VLOOKUP($F223,PinMuxPub!$C$2:$Q$180,MATCH(K$4,PinMuxPub!$C$2:$Q$2,0),FALSE)),"",VLOOKUP($F223,PinMuxPub!$C$2:$Q$180,MATCH(K$4,PinMuxPub!$C$2:$Q$2,0),FALSE))</f>
        <v/>
      </c>
      <c r="L223" s="36" t="str">
        <f>IF(ISERROR(VLOOKUP($F223,PinMuxPub!$C$2:$Q$180,MATCH(L$4,PinMuxPub!$C$2:$Q$2,0),FALSE)),"",VLOOKUP($F223,PinMuxPub!$C$2:$Q$180,MATCH(L$4,PinMuxPub!$C$2:$Q$2,0),FALSE))</f>
        <v/>
      </c>
      <c r="M223" s="36" t="str">
        <f>IF(ISERROR(VLOOKUP($F223,PinMuxPub!$C$2:$Q$180,MATCH(M$4,PinMuxPub!$C$2:$Q$2,0),FALSE)),"",VLOOKUP($F223,PinMuxPub!$C$2:$Q$180,MATCH(M$4,PinMuxPub!$C$2:$Q$2,0),FALSE))</f>
        <v/>
      </c>
      <c r="N223" s="36" t="str">
        <f>IF(ISERROR(VLOOKUP($F223,PinMuxPub!$C$2:$Q$180,MATCH(N$4,PinMuxPub!$C$2:$Q$2,0),FALSE)),"",VLOOKUP($F223,PinMuxPub!$C$2:$Q$180,MATCH(N$4,PinMuxPub!$C$2:$Q$2,0),FALSE))</f>
        <v/>
      </c>
      <c r="O223" s="36" t="str">
        <f>IF(ISERROR(VLOOKUP($F223,PinMuxPub!$C$2:$Q$180,MATCH(O$4,PinMuxPub!$C$2:$Q$2,0),FALSE)),"",VLOOKUP($F223,PinMuxPub!$C$2:$Q$180,MATCH(O$4,PinMuxPub!$C$2:$Q$2,0),FALSE))</f>
        <v/>
      </c>
      <c r="P223" s="36" t="str">
        <f>IF(ISERROR(VLOOKUP($F223,PinMuxPub!$C$2:$Q$180,MATCH(P$4,PinMuxPub!$C$2:$Q$2,0),FALSE)),"",VLOOKUP($F223,PinMuxPub!$C$2:$Q$180,MATCH(P$4,PinMuxPub!$C$2:$Q$2,0),FALSE))</f>
        <v/>
      </c>
      <c r="Q223" s="36" t="str">
        <f>IF(ISERROR(VLOOKUP($F223,PinMuxPub!$C$2:$Q$180,MATCH(Q$4,PinMuxPub!$C$2:$Q$2,0),FALSE)),"",VLOOKUP($F223,PinMuxPub!$C$2:$Q$180,MATCH(Q$4,PinMuxPub!$C$2:$Q$2,0),FALSE))</f>
        <v/>
      </c>
      <c r="R223" s="36" t="str">
        <f>IF(ISERROR(VLOOKUP($F223,PinMuxPub!$C$2:$Q$180,MATCH(R$4,PinMuxPub!$C$2:$Q$2,0),FALSE)),"",VLOOKUP($F223,PinMuxPub!$C$2:$Q$180,MATCH(R$4,PinMuxPub!$C$2:$Q$2,0),FALSE))</f>
        <v/>
      </c>
      <c r="S223" s="36" t="str">
        <f>IF(ISERROR(VLOOKUP($F223,PinMuxPub!$C$2:$Q$180,MATCH(S$4,PinMuxPub!$C$2:$Q$2,0),FALSE)),"",VLOOKUP($F223,PinMuxPub!$C$2:$Q$180,MATCH(S$4,PinMuxPub!$C$2:$Q$2,0),FALSE))</f>
        <v/>
      </c>
      <c r="T223" s="36" t="str">
        <f>IF(ISERROR(VLOOKUP($F223,PinMuxPub!$C$2:$Q$180,MATCH(T$4,PinMuxPub!$C$2:$Q$2,0),FALSE)),"",VLOOKUP($F223,PinMuxPub!$C$2:$Q$180,MATCH(T$4,PinMuxPub!$C$2:$Q$2,0),FALSE))</f>
        <v/>
      </c>
      <c r="U223" s="154" t="str">
        <f>IF(ISERROR(VLOOKUP(F223,PinMuxPub!$C$3:$C$180,1,FALSE)),"No","Yes")</f>
        <v>No</v>
      </c>
      <c r="V223" s="155" t="str">
        <f t="shared" si="29"/>
        <v>No</v>
      </c>
    </row>
    <row r="224" spans="1:22">
      <c r="A224" s="92">
        <v>219</v>
      </c>
      <c r="B224" s="1">
        <f t="shared" si="30"/>
        <v>15</v>
      </c>
      <c r="C224" s="1">
        <f t="shared" si="31"/>
        <v>12</v>
      </c>
      <c r="D224" s="1" t="str">
        <f t="shared" si="32"/>
        <v>T</v>
      </c>
      <c r="E224" s="1">
        <f t="shared" si="33"/>
        <v>13</v>
      </c>
      <c r="F224" s="126" t="str">
        <f>VLOOKUP(D224,BallMap!$A$1:$X$39,MATCH(E224,BallMap!$A$1:$R$1,0),FALSE)</f>
        <v>RTC_XTALI</v>
      </c>
      <c r="G224" s="127">
        <f t="shared" si="34"/>
        <v>220</v>
      </c>
      <c r="H224" s="2" t="str">
        <f t="shared" si="35"/>
        <v>T13</v>
      </c>
      <c r="I224" s="36" t="str">
        <f>IF(ISERROR(VLOOKUP($F224,PinMuxPub!$C$2:$Q$180,MATCH(I$4,PinMuxPub!$C$2:$Q$2,0),FALSE)),"",VLOOKUP($F224,PinMuxPub!$C$2:$Q$180,MATCH(I$4,PinMuxPub!$C$2:$Q$2,0),FALSE))</f>
        <v/>
      </c>
      <c r="J224" s="36" t="str">
        <f>IF(ISERROR(VLOOKUP($F224,PinMuxPub!$C$2:$Q$180,MATCH(J$4,PinMuxPub!$C$2:$Q$2,0),FALSE)),"",VLOOKUP($F224,PinMuxPub!$C$2:$Q$180,MATCH(J$4,PinMuxPub!$C$2:$Q$2,0),FALSE))</f>
        <v/>
      </c>
      <c r="K224" s="36" t="str">
        <f>IF(ISERROR(VLOOKUP($F224,PinMuxPub!$C$2:$Q$180,MATCH(K$4,PinMuxPub!$C$2:$Q$2,0),FALSE)),"",VLOOKUP($F224,PinMuxPub!$C$2:$Q$180,MATCH(K$4,PinMuxPub!$C$2:$Q$2,0),FALSE))</f>
        <v/>
      </c>
      <c r="L224" s="36" t="str">
        <f>IF(ISERROR(VLOOKUP($F224,PinMuxPub!$C$2:$Q$180,MATCH(L$4,PinMuxPub!$C$2:$Q$2,0),FALSE)),"",VLOOKUP($F224,PinMuxPub!$C$2:$Q$180,MATCH(L$4,PinMuxPub!$C$2:$Q$2,0),FALSE))</f>
        <v/>
      </c>
      <c r="M224" s="36" t="str">
        <f>IF(ISERROR(VLOOKUP($F224,PinMuxPub!$C$2:$Q$180,MATCH(M$4,PinMuxPub!$C$2:$Q$2,0),FALSE)),"",VLOOKUP($F224,PinMuxPub!$C$2:$Q$180,MATCH(M$4,PinMuxPub!$C$2:$Q$2,0),FALSE))</f>
        <v/>
      </c>
      <c r="N224" s="36" t="str">
        <f>IF(ISERROR(VLOOKUP($F224,PinMuxPub!$C$2:$Q$180,MATCH(N$4,PinMuxPub!$C$2:$Q$2,0),FALSE)),"",VLOOKUP($F224,PinMuxPub!$C$2:$Q$180,MATCH(N$4,PinMuxPub!$C$2:$Q$2,0),FALSE))</f>
        <v/>
      </c>
      <c r="O224" s="36" t="str">
        <f>IF(ISERROR(VLOOKUP($F224,PinMuxPub!$C$2:$Q$180,MATCH(O$4,PinMuxPub!$C$2:$Q$2,0),FALSE)),"",VLOOKUP($F224,PinMuxPub!$C$2:$Q$180,MATCH(O$4,PinMuxPub!$C$2:$Q$2,0),FALSE))</f>
        <v/>
      </c>
      <c r="P224" s="36" t="str">
        <f>IF(ISERROR(VLOOKUP($F224,PinMuxPub!$C$2:$Q$180,MATCH(P$4,PinMuxPub!$C$2:$Q$2,0),FALSE)),"",VLOOKUP($F224,PinMuxPub!$C$2:$Q$180,MATCH(P$4,PinMuxPub!$C$2:$Q$2,0),FALSE))</f>
        <v/>
      </c>
      <c r="Q224" s="36" t="str">
        <f>IF(ISERROR(VLOOKUP($F224,PinMuxPub!$C$2:$Q$180,MATCH(Q$4,PinMuxPub!$C$2:$Q$2,0),FALSE)),"",VLOOKUP($F224,PinMuxPub!$C$2:$Q$180,MATCH(Q$4,PinMuxPub!$C$2:$Q$2,0),FALSE))</f>
        <v/>
      </c>
      <c r="R224" s="36" t="str">
        <f>IF(ISERROR(VLOOKUP($F224,PinMuxPub!$C$2:$Q$180,MATCH(R$4,PinMuxPub!$C$2:$Q$2,0),FALSE)),"",VLOOKUP($F224,PinMuxPub!$C$2:$Q$180,MATCH(R$4,PinMuxPub!$C$2:$Q$2,0),FALSE))</f>
        <v/>
      </c>
      <c r="S224" s="36" t="str">
        <f>IF(ISERROR(VLOOKUP($F224,PinMuxPub!$C$2:$Q$180,MATCH(S$4,PinMuxPub!$C$2:$Q$2,0),FALSE)),"",VLOOKUP($F224,PinMuxPub!$C$2:$Q$180,MATCH(S$4,PinMuxPub!$C$2:$Q$2,0),FALSE))</f>
        <v/>
      </c>
      <c r="T224" s="36" t="str">
        <f>IF(ISERROR(VLOOKUP($F224,PinMuxPub!$C$2:$Q$180,MATCH(T$4,PinMuxPub!$C$2:$Q$2,0),FALSE)),"",VLOOKUP($F224,PinMuxPub!$C$2:$Q$180,MATCH(T$4,PinMuxPub!$C$2:$Q$2,0),FALSE))</f>
        <v/>
      </c>
      <c r="U224" s="154" t="str">
        <f>IF(ISERROR(VLOOKUP(F224,PinMuxPub!$C$3:$C$180,1,FALSE)),"No","Yes")</f>
        <v>No</v>
      </c>
      <c r="V224" s="155" t="str">
        <f t="shared" si="29"/>
        <v>No</v>
      </c>
    </row>
    <row r="225" spans="1:22">
      <c r="A225" s="92">
        <v>220</v>
      </c>
      <c r="B225" s="1">
        <f t="shared" si="30"/>
        <v>16</v>
      </c>
      <c r="C225" s="1">
        <f t="shared" si="31"/>
        <v>12</v>
      </c>
      <c r="D225" s="1" t="str">
        <f t="shared" si="32"/>
        <v>U</v>
      </c>
      <c r="E225" s="1">
        <f t="shared" si="33"/>
        <v>13</v>
      </c>
      <c r="F225" s="126" t="str">
        <f>VLOOKUP(D225,BallMap!$A$1:$X$39,MATCH(E225,BallMap!$A$1:$R$1,0),FALSE)</f>
        <v>RTC_XTALO</v>
      </c>
      <c r="G225" s="127">
        <f t="shared" si="34"/>
        <v>221</v>
      </c>
      <c r="H225" s="2" t="str">
        <f t="shared" si="35"/>
        <v>U13</v>
      </c>
      <c r="I225" s="36" t="str">
        <f>IF(ISERROR(VLOOKUP($F225,PinMuxPub!$C$2:$Q$180,MATCH(I$4,PinMuxPub!$C$2:$Q$2,0),FALSE)),"",VLOOKUP($F225,PinMuxPub!$C$2:$Q$180,MATCH(I$4,PinMuxPub!$C$2:$Q$2,0),FALSE))</f>
        <v/>
      </c>
      <c r="J225" s="36" t="str">
        <f>IF(ISERROR(VLOOKUP($F225,PinMuxPub!$C$2:$Q$180,MATCH(J$4,PinMuxPub!$C$2:$Q$2,0),FALSE)),"",VLOOKUP($F225,PinMuxPub!$C$2:$Q$180,MATCH(J$4,PinMuxPub!$C$2:$Q$2,0),FALSE))</f>
        <v/>
      </c>
      <c r="K225" s="36" t="str">
        <f>IF(ISERROR(VLOOKUP($F225,PinMuxPub!$C$2:$Q$180,MATCH(K$4,PinMuxPub!$C$2:$Q$2,0),FALSE)),"",VLOOKUP($F225,PinMuxPub!$C$2:$Q$180,MATCH(K$4,PinMuxPub!$C$2:$Q$2,0),FALSE))</f>
        <v/>
      </c>
      <c r="L225" s="36" t="str">
        <f>IF(ISERROR(VLOOKUP($F225,PinMuxPub!$C$2:$Q$180,MATCH(L$4,PinMuxPub!$C$2:$Q$2,0),FALSE)),"",VLOOKUP($F225,PinMuxPub!$C$2:$Q$180,MATCH(L$4,PinMuxPub!$C$2:$Q$2,0),FALSE))</f>
        <v/>
      </c>
      <c r="M225" s="36" t="str">
        <f>IF(ISERROR(VLOOKUP($F225,PinMuxPub!$C$2:$Q$180,MATCH(M$4,PinMuxPub!$C$2:$Q$2,0),FALSE)),"",VLOOKUP($F225,PinMuxPub!$C$2:$Q$180,MATCH(M$4,PinMuxPub!$C$2:$Q$2,0),FALSE))</f>
        <v/>
      </c>
      <c r="N225" s="36" t="str">
        <f>IF(ISERROR(VLOOKUP($F225,PinMuxPub!$C$2:$Q$180,MATCH(N$4,PinMuxPub!$C$2:$Q$2,0),FALSE)),"",VLOOKUP($F225,PinMuxPub!$C$2:$Q$180,MATCH(N$4,PinMuxPub!$C$2:$Q$2,0),FALSE))</f>
        <v/>
      </c>
      <c r="O225" s="36" t="str">
        <f>IF(ISERROR(VLOOKUP($F225,PinMuxPub!$C$2:$Q$180,MATCH(O$4,PinMuxPub!$C$2:$Q$2,0),FALSE)),"",VLOOKUP($F225,PinMuxPub!$C$2:$Q$180,MATCH(O$4,PinMuxPub!$C$2:$Q$2,0),FALSE))</f>
        <v/>
      </c>
      <c r="P225" s="36" t="str">
        <f>IF(ISERROR(VLOOKUP($F225,PinMuxPub!$C$2:$Q$180,MATCH(P$4,PinMuxPub!$C$2:$Q$2,0),FALSE)),"",VLOOKUP($F225,PinMuxPub!$C$2:$Q$180,MATCH(P$4,PinMuxPub!$C$2:$Q$2,0),FALSE))</f>
        <v/>
      </c>
      <c r="Q225" s="36" t="str">
        <f>IF(ISERROR(VLOOKUP($F225,PinMuxPub!$C$2:$Q$180,MATCH(Q$4,PinMuxPub!$C$2:$Q$2,0),FALSE)),"",VLOOKUP($F225,PinMuxPub!$C$2:$Q$180,MATCH(Q$4,PinMuxPub!$C$2:$Q$2,0),FALSE))</f>
        <v/>
      </c>
      <c r="R225" s="36" t="str">
        <f>IF(ISERROR(VLOOKUP($F225,PinMuxPub!$C$2:$Q$180,MATCH(R$4,PinMuxPub!$C$2:$Q$2,0),FALSE)),"",VLOOKUP($F225,PinMuxPub!$C$2:$Q$180,MATCH(R$4,PinMuxPub!$C$2:$Q$2,0),FALSE))</f>
        <v/>
      </c>
      <c r="S225" s="36" t="str">
        <f>IF(ISERROR(VLOOKUP($F225,PinMuxPub!$C$2:$Q$180,MATCH(S$4,PinMuxPub!$C$2:$Q$2,0),FALSE)),"",VLOOKUP($F225,PinMuxPub!$C$2:$Q$180,MATCH(S$4,PinMuxPub!$C$2:$Q$2,0),FALSE))</f>
        <v/>
      </c>
      <c r="T225" s="36" t="str">
        <f>IF(ISERROR(VLOOKUP($F225,PinMuxPub!$C$2:$Q$180,MATCH(T$4,PinMuxPub!$C$2:$Q$2,0),FALSE)),"",VLOOKUP($F225,PinMuxPub!$C$2:$Q$180,MATCH(T$4,PinMuxPub!$C$2:$Q$2,0),FALSE))</f>
        <v/>
      </c>
      <c r="U225" s="154" t="str">
        <f>IF(ISERROR(VLOOKUP(F225,PinMuxPub!$C$3:$C$180,1,FALSE)),"No","Yes")</f>
        <v>No</v>
      </c>
      <c r="V225" s="155" t="str">
        <f t="shared" si="29"/>
        <v>No</v>
      </c>
    </row>
    <row r="226" spans="1:22">
      <c r="A226" s="92">
        <v>221</v>
      </c>
      <c r="B226" s="1">
        <f t="shared" si="30"/>
        <v>0</v>
      </c>
      <c r="C226" s="1">
        <f t="shared" si="31"/>
        <v>13</v>
      </c>
      <c r="D226" s="1" t="str">
        <f t="shared" si="32"/>
        <v>A</v>
      </c>
      <c r="E226" s="1">
        <f t="shared" si="33"/>
        <v>14</v>
      </c>
      <c r="F226" s="126" t="str">
        <f>VLOOKUP(D226,BallMap!$A$1:$X$39,MATCH(E226,BallMap!$A$1:$R$1,0),FALSE)</f>
        <v>GPIO_DISP_B1_11</v>
      </c>
      <c r="G226" s="127">
        <f t="shared" si="34"/>
        <v>222</v>
      </c>
      <c r="H226" s="2" t="str">
        <f t="shared" si="35"/>
        <v>A14</v>
      </c>
      <c r="I226" s="36" t="str">
        <f>IF(ISERROR(VLOOKUP($F226,PinMuxPub!$C$2:$Q$180,MATCH(I$4,PinMuxPub!$C$2:$Q$2,0),FALSE)),"",VLOOKUP($F226,PinMuxPub!$C$2:$Q$180,MATCH(I$4,PinMuxPub!$C$2:$Q$2,0),FALSE))</f>
        <v/>
      </c>
      <c r="J226" s="36" t="str">
        <f>IF(ISERROR(VLOOKUP($F226,PinMuxPub!$C$2:$Q$180,MATCH(J$4,PinMuxPub!$C$2:$Q$2,0),FALSE)),"",VLOOKUP($F226,PinMuxPub!$C$2:$Q$180,MATCH(J$4,PinMuxPub!$C$2:$Q$2,0),FALSE))</f>
        <v/>
      </c>
      <c r="K226" s="36" t="str">
        <f>IF(ISERROR(VLOOKUP($F226,PinMuxPub!$C$2:$Q$180,MATCH(K$4,PinMuxPub!$C$2:$Q$2,0),FALSE)),"",VLOOKUP($F226,PinMuxPub!$C$2:$Q$180,MATCH(K$4,PinMuxPub!$C$2:$Q$2,0),FALSE))</f>
        <v/>
      </c>
      <c r="L226" s="36" t="str">
        <f>IF(ISERROR(VLOOKUP($F226,PinMuxPub!$C$2:$Q$180,MATCH(L$4,PinMuxPub!$C$2:$Q$2,0),FALSE)),"",VLOOKUP($F226,PinMuxPub!$C$2:$Q$180,MATCH(L$4,PinMuxPub!$C$2:$Q$2,0),FALSE))</f>
        <v/>
      </c>
      <c r="M226" s="36" t="str">
        <f>IF(ISERROR(VLOOKUP($F226,PinMuxPub!$C$2:$Q$180,MATCH(M$4,PinMuxPub!$C$2:$Q$2,0),FALSE)),"",VLOOKUP($F226,PinMuxPub!$C$2:$Q$180,MATCH(M$4,PinMuxPub!$C$2:$Q$2,0),FALSE))</f>
        <v/>
      </c>
      <c r="N226" s="36" t="str">
        <f>IF(ISERROR(VLOOKUP($F226,PinMuxPub!$C$2:$Q$180,MATCH(N$4,PinMuxPub!$C$2:$Q$2,0),FALSE)),"",VLOOKUP($F226,PinMuxPub!$C$2:$Q$180,MATCH(N$4,PinMuxPub!$C$2:$Q$2,0),FALSE))</f>
        <v/>
      </c>
      <c r="O226" s="36" t="str">
        <f>IF(ISERROR(VLOOKUP($F226,PinMuxPub!$C$2:$Q$180,MATCH(O$4,PinMuxPub!$C$2:$Q$2,0),FALSE)),"",VLOOKUP($F226,PinMuxPub!$C$2:$Q$180,MATCH(O$4,PinMuxPub!$C$2:$Q$2,0),FALSE))</f>
        <v/>
      </c>
      <c r="P226" s="36" t="str">
        <f>IF(ISERROR(VLOOKUP($F226,PinMuxPub!$C$2:$Q$180,MATCH(P$4,PinMuxPub!$C$2:$Q$2,0),FALSE)),"",VLOOKUP($F226,PinMuxPub!$C$2:$Q$180,MATCH(P$4,PinMuxPub!$C$2:$Q$2,0),FALSE))</f>
        <v/>
      </c>
      <c r="Q226" s="36" t="str">
        <f>IF(ISERROR(VLOOKUP($F226,PinMuxPub!$C$2:$Q$180,MATCH(Q$4,PinMuxPub!$C$2:$Q$2,0),FALSE)),"",VLOOKUP($F226,PinMuxPub!$C$2:$Q$180,MATCH(Q$4,PinMuxPub!$C$2:$Q$2,0),FALSE))</f>
        <v/>
      </c>
      <c r="R226" s="36" t="str">
        <f>IF(ISERROR(VLOOKUP($F226,PinMuxPub!$C$2:$Q$180,MATCH(R$4,PinMuxPub!$C$2:$Q$2,0),FALSE)),"",VLOOKUP($F226,PinMuxPub!$C$2:$Q$180,MATCH(R$4,PinMuxPub!$C$2:$Q$2,0),FALSE))</f>
        <v/>
      </c>
      <c r="S226" s="36" t="str">
        <f>IF(ISERROR(VLOOKUP($F226,PinMuxPub!$C$2:$Q$180,MATCH(S$4,PinMuxPub!$C$2:$Q$2,0),FALSE)),"",VLOOKUP($F226,PinMuxPub!$C$2:$Q$180,MATCH(S$4,PinMuxPub!$C$2:$Q$2,0),FALSE))</f>
        <v/>
      </c>
      <c r="T226" s="36" t="str">
        <f>IF(ISERROR(VLOOKUP($F226,PinMuxPub!$C$2:$Q$180,MATCH(T$4,PinMuxPub!$C$2:$Q$2,0),FALSE)),"",VLOOKUP($F226,PinMuxPub!$C$2:$Q$180,MATCH(T$4,PinMuxPub!$C$2:$Q$2,0),FALSE))</f>
        <v/>
      </c>
      <c r="U226" s="154" t="str">
        <f>IF(ISERROR(VLOOKUP(F226,PinMuxPub!$C$3:$C$180,1,FALSE)),"No","Yes")</f>
        <v>No</v>
      </c>
      <c r="V226" s="155" t="str">
        <f t="shared" si="29"/>
        <v>No</v>
      </c>
    </row>
    <row r="227" spans="1:22">
      <c r="A227" s="92">
        <v>222</v>
      </c>
      <c r="B227" s="1">
        <f t="shared" si="30"/>
        <v>1</v>
      </c>
      <c r="C227" s="1">
        <f t="shared" si="31"/>
        <v>13</v>
      </c>
      <c r="D227" s="1" t="str">
        <f t="shared" si="32"/>
        <v>B</v>
      </c>
      <c r="E227" s="1">
        <f t="shared" si="33"/>
        <v>14</v>
      </c>
      <c r="F227" s="126" t="str">
        <f>VLOOKUP(D227,BallMap!$A$1:$X$39,MATCH(E227,BallMap!$A$1:$R$1,0),FALSE)</f>
        <v>GPIO_DISP_B1_10</v>
      </c>
      <c r="G227" s="127">
        <f t="shared" si="34"/>
        <v>223</v>
      </c>
      <c r="H227" s="2" t="str">
        <f t="shared" si="35"/>
        <v>B14</v>
      </c>
      <c r="I227" s="36" t="str">
        <f>IF(ISERROR(VLOOKUP($F227,PinMuxPub!$C$2:$Q$180,MATCH(I$4,PinMuxPub!$C$2:$Q$2,0),FALSE)),"",VLOOKUP($F227,PinMuxPub!$C$2:$Q$180,MATCH(I$4,PinMuxPub!$C$2:$Q$2,0),FALSE))</f>
        <v/>
      </c>
      <c r="J227" s="36" t="str">
        <f>IF(ISERROR(VLOOKUP($F227,PinMuxPub!$C$2:$Q$180,MATCH(J$4,PinMuxPub!$C$2:$Q$2,0),FALSE)),"",VLOOKUP($F227,PinMuxPub!$C$2:$Q$180,MATCH(J$4,PinMuxPub!$C$2:$Q$2,0),FALSE))</f>
        <v/>
      </c>
      <c r="K227" s="36" t="str">
        <f>IF(ISERROR(VLOOKUP($F227,PinMuxPub!$C$2:$Q$180,MATCH(K$4,PinMuxPub!$C$2:$Q$2,0),FALSE)),"",VLOOKUP($F227,PinMuxPub!$C$2:$Q$180,MATCH(K$4,PinMuxPub!$C$2:$Q$2,0),FALSE))</f>
        <v/>
      </c>
      <c r="L227" s="36" t="str">
        <f>IF(ISERROR(VLOOKUP($F227,PinMuxPub!$C$2:$Q$180,MATCH(L$4,PinMuxPub!$C$2:$Q$2,0),FALSE)),"",VLOOKUP($F227,PinMuxPub!$C$2:$Q$180,MATCH(L$4,PinMuxPub!$C$2:$Q$2,0),FALSE))</f>
        <v/>
      </c>
      <c r="M227" s="36" t="str">
        <f>IF(ISERROR(VLOOKUP($F227,PinMuxPub!$C$2:$Q$180,MATCH(M$4,PinMuxPub!$C$2:$Q$2,0),FALSE)),"",VLOOKUP($F227,PinMuxPub!$C$2:$Q$180,MATCH(M$4,PinMuxPub!$C$2:$Q$2,0),FALSE))</f>
        <v/>
      </c>
      <c r="N227" s="36" t="str">
        <f>IF(ISERROR(VLOOKUP($F227,PinMuxPub!$C$2:$Q$180,MATCH(N$4,PinMuxPub!$C$2:$Q$2,0),FALSE)),"",VLOOKUP($F227,PinMuxPub!$C$2:$Q$180,MATCH(N$4,PinMuxPub!$C$2:$Q$2,0),FALSE))</f>
        <v/>
      </c>
      <c r="O227" s="36" t="str">
        <f>IF(ISERROR(VLOOKUP($F227,PinMuxPub!$C$2:$Q$180,MATCH(O$4,PinMuxPub!$C$2:$Q$2,0),FALSE)),"",VLOOKUP($F227,PinMuxPub!$C$2:$Q$180,MATCH(O$4,PinMuxPub!$C$2:$Q$2,0),FALSE))</f>
        <v/>
      </c>
      <c r="P227" s="36" t="str">
        <f>IF(ISERROR(VLOOKUP($F227,PinMuxPub!$C$2:$Q$180,MATCH(P$4,PinMuxPub!$C$2:$Q$2,0),FALSE)),"",VLOOKUP($F227,PinMuxPub!$C$2:$Q$180,MATCH(P$4,PinMuxPub!$C$2:$Q$2,0),FALSE))</f>
        <v/>
      </c>
      <c r="Q227" s="36" t="str">
        <f>IF(ISERROR(VLOOKUP($F227,PinMuxPub!$C$2:$Q$180,MATCH(Q$4,PinMuxPub!$C$2:$Q$2,0),FALSE)),"",VLOOKUP($F227,PinMuxPub!$C$2:$Q$180,MATCH(Q$4,PinMuxPub!$C$2:$Q$2,0),FALSE))</f>
        <v/>
      </c>
      <c r="R227" s="36" t="str">
        <f>IF(ISERROR(VLOOKUP($F227,PinMuxPub!$C$2:$Q$180,MATCH(R$4,PinMuxPub!$C$2:$Q$2,0),FALSE)),"",VLOOKUP($F227,PinMuxPub!$C$2:$Q$180,MATCH(R$4,PinMuxPub!$C$2:$Q$2,0),FALSE))</f>
        <v/>
      </c>
      <c r="S227" s="36" t="str">
        <f>IF(ISERROR(VLOOKUP($F227,PinMuxPub!$C$2:$Q$180,MATCH(S$4,PinMuxPub!$C$2:$Q$2,0),FALSE)),"",VLOOKUP($F227,PinMuxPub!$C$2:$Q$180,MATCH(S$4,PinMuxPub!$C$2:$Q$2,0),FALSE))</f>
        <v/>
      </c>
      <c r="T227" s="36" t="str">
        <f>IF(ISERROR(VLOOKUP($F227,PinMuxPub!$C$2:$Q$180,MATCH(T$4,PinMuxPub!$C$2:$Q$2,0),FALSE)),"",VLOOKUP($F227,PinMuxPub!$C$2:$Q$180,MATCH(T$4,PinMuxPub!$C$2:$Q$2,0),FALSE))</f>
        <v/>
      </c>
      <c r="U227" s="154" t="str">
        <f>IF(ISERROR(VLOOKUP(F227,PinMuxPub!$C$3:$C$180,1,FALSE)),"No","Yes")</f>
        <v>No</v>
      </c>
      <c r="V227" s="155" t="str">
        <f t="shared" si="29"/>
        <v>No</v>
      </c>
    </row>
    <row r="228" spans="1:22">
      <c r="A228" s="92">
        <v>223</v>
      </c>
      <c r="B228" s="1">
        <f t="shared" si="30"/>
        <v>2</v>
      </c>
      <c r="C228" s="1">
        <f t="shared" si="31"/>
        <v>13</v>
      </c>
      <c r="D228" s="1" t="str">
        <f t="shared" si="32"/>
        <v>C</v>
      </c>
      <c r="E228" s="1">
        <f t="shared" si="33"/>
        <v>14</v>
      </c>
      <c r="F228" s="126" t="str">
        <f>VLOOKUP(D228,BallMap!$A$1:$X$39,MATCH(E228,BallMap!$A$1:$R$1,0),FALSE)</f>
        <v>VSS</v>
      </c>
      <c r="G228" s="127">
        <f t="shared" si="34"/>
        <v>224</v>
      </c>
      <c r="H228" s="2" t="str">
        <f t="shared" si="35"/>
        <v>C14</v>
      </c>
      <c r="I228" s="36" t="str">
        <f>IF(ISERROR(VLOOKUP($F228,PinMuxPub!$C$2:$Q$180,MATCH(I$4,PinMuxPub!$C$2:$Q$2,0),FALSE)),"",VLOOKUP($F228,PinMuxPub!$C$2:$Q$180,MATCH(I$4,PinMuxPub!$C$2:$Q$2,0),FALSE))</f>
        <v/>
      </c>
      <c r="J228" s="36" t="str">
        <f>IF(ISERROR(VLOOKUP($F228,PinMuxPub!$C$2:$Q$180,MATCH(J$4,PinMuxPub!$C$2:$Q$2,0),FALSE)),"",VLOOKUP($F228,PinMuxPub!$C$2:$Q$180,MATCH(J$4,PinMuxPub!$C$2:$Q$2,0),FALSE))</f>
        <v/>
      </c>
      <c r="K228" s="36" t="str">
        <f>IF(ISERROR(VLOOKUP($F228,PinMuxPub!$C$2:$Q$180,MATCH(K$4,PinMuxPub!$C$2:$Q$2,0),FALSE)),"",VLOOKUP($F228,PinMuxPub!$C$2:$Q$180,MATCH(K$4,PinMuxPub!$C$2:$Q$2,0),FALSE))</f>
        <v/>
      </c>
      <c r="L228" s="36" t="str">
        <f>IF(ISERROR(VLOOKUP($F228,PinMuxPub!$C$2:$Q$180,MATCH(L$4,PinMuxPub!$C$2:$Q$2,0),FALSE)),"",VLOOKUP($F228,PinMuxPub!$C$2:$Q$180,MATCH(L$4,PinMuxPub!$C$2:$Q$2,0),FALSE))</f>
        <v/>
      </c>
      <c r="M228" s="36" t="str">
        <f>IF(ISERROR(VLOOKUP($F228,PinMuxPub!$C$2:$Q$180,MATCH(M$4,PinMuxPub!$C$2:$Q$2,0),FALSE)),"",VLOOKUP($F228,PinMuxPub!$C$2:$Q$180,MATCH(M$4,PinMuxPub!$C$2:$Q$2,0),FALSE))</f>
        <v/>
      </c>
      <c r="N228" s="36" t="str">
        <f>IF(ISERROR(VLOOKUP($F228,PinMuxPub!$C$2:$Q$180,MATCH(N$4,PinMuxPub!$C$2:$Q$2,0),FALSE)),"",VLOOKUP($F228,PinMuxPub!$C$2:$Q$180,MATCH(N$4,PinMuxPub!$C$2:$Q$2,0),FALSE))</f>
        <v/>
      </c>
      <c r="O228" s="36" t="str">
        <f>IF(ISERROR(VLOOKUP($F228,PinMuxPub!$C$2:$Q$180,MATCH(O$4,PinMuxPub!$C$2:$Q$2,0),FALSE)),"",VLOOKUP($F228,PinMuxPub!$C$2:$Q$180,MATCH(O$4,PinMuxPub!$C$2:$Q$2,0),FALSE))</f>
        <v/>
      </c>
      <c r="P228" s="36" t="str">
        <f>IF(ISERROR(VLOOKUP($F228,PinMuxPub!$C$2:$Q$180,MATCH(P$4,PinMuxPub!$C$2:$Q$2,0),FALSE)),"",VLOOKUP($F228,PinMuxPub!$C$2:$Q$180,MATCH(P$4,PinMuxPub!$C$2:$Q$2,0),FALSE))</f>
        <v/>
      </c>
      <c r="Q228" s="36" t="str">
        <f>IF(ISERROR(VLOOKUP($F228,PinMuxPub!$C$2:$Q$180,MATCH(Q$4,PinMuxPub!$C$2:$Q$2,0),FALSE)),"",VLOOKUP($F228,PinMuxPub!$C$2:$Q$180,MATCH(Q$4,PinMuxPub!$C$2:$Q$2,0),FALSE))</f>
        <v/>
      </c>
      <c r="R228" s="36" t="str">
        <f>IF(ISERROR(VLOOKUP($F228,PinMuxPub!$C$2:$Q$180,MATCH(R$4,PinMuxPub!$C$2:$Q$2,0),FALSE)),"",VLOOKUP($F228,PinMuxPub!$C$2:$Q$180,MATCH(R$4,PinMuxPub!$C$2:$Q$2,0),FALSE))</f>
        <v/>
      </c>
      <c r="S228" s="36" t="str">
        <f>IF(ISERROR(VLOOKUP($F228,PinMuxPub!$C$2:$Q$180,MATCH(S$4,PinMuxPub!$C$2:$Q$2,0),FALSE)),"",VLOOKUP($F228,PinMuxPub!$C$2:$Q$180,MATCH(S$4,PinMuxPub!$C$2:$Q$2,0),FALSE))</f>
        <v/>
      </c>
      <c r="T228" s="36" t="str">
        <f>IF(ISERROR(VLOOKUP($F228,PinMuxPub!$C$2:$Q$180,MATCH(T$4,PinMuxPub!$C$2:$Q$2,0),FALSE)),"",VLOOKUP($F228,PinMuxPub!$C$2:$Q$180,MATCH(T$4,PinMuxPub!$C$2:$Q$2,0),FALSE))</f>
        <v/>
      </c>
      <c r="U228" s="154" t="str">
        <f>IF(ISERROR(VLOOKUP(F228,PinMuxPub!$C$3:$C$180,1,FALSE)),"No","Yes")</f>
        <v>No</v>
      </c>
      <c r="V228" s="155" t="str">
        <f t="shared" si="29"/>
        <v>No</v>
      </c>
    </row>
    <row r="229" spans="1:22">
      <c r="A229" s="92">
        <v>224</v>
      </c>
      <c r="B229" s="1">
        <f t="shared" si="30"/>
        <v>3</v>
      </c>
      <c r="C229" s="1">
        <f t="shared" si="31"/>
        <v>13</v>
      </c>
      <c r="D229" s="1" t="str">
        <f t="shared" si="32"/>
        <v>D</v>
      </c>
      <c r="E229" s="1">
        <f t="shared" si="33"/>
        <v>14</v>
      </c>
      <c r="F229" s="126" t="str">
        <f>VLOOKUP(D229,BallMap!$A$1:$X$39,MATCH(E229,BallMap!$A$1:$R$1,0),FALSE)</f>
        <v>NVCC_SD1</v>
      </c>
      <c r="G229" s="127">
        <f t="shared" si="34"/>
        <v>225</v>
      </c>
      <c r="H229" s="2" t="str">
        <f t="shared" si="35"/>
        <v>D14</v>
      </c>
      <c r="I229" s="36" t="str">
        <f>IF(ISERROR(VLOOKUP($F229,PinMuxPub!$C$2:$Q$180,MATCH(I$4,PinMuxPub!$C$2:$Q$2,0),FALSE)),"",VLOOKUP($F229,PinMuxPub!$C$2:$Q$180,MATCH(I$4,PinMuxPub!$C$2:$Q$2,0),FALSE))</f>
        <v/>
      </c>
      <c r="J229" s="36" t="str">
        <f>IF(ISERROR(VLOOKUP($F229,PinMuxPub!$C$2:$Q$180,MATCH(J$4,PinMuxPub!$C$2:$Q$2,0),FALSE)),"",VLOOKUP($F229,PinMuxPub!$C$2:$Q$180,MATCH(J$4,PinMuxPub!$C$2:$Q$2,0),FALSE))</f>
        <v/>
      </c>
      <c r="K229" s="36" t="str">
        <f>IF(ISERROR(VLOOKUP($F229,PinMuxPub!$C$2:$Q$180,MATCH(K$4,PinMuxPub!$C$2:$Q$2,0),FALSE)),"",VLOOKUP($F229,PinMuxPub!$C$2:$Q$180,MATCH(K$4,PinMuxPub!$C$2:$Q$2,0),FALSE))</f>
        <v/>
      </c>
      <c r="L229" s="36" t="str">
        <f>IF(ISERROR(VLOOKUP($F229,PinMuxPub!$C$2:$Q$180,MATCH(L$4,PinMuxPub!$C$2:$Q$2,0),FALSE)),"",VLOOKUP($F229,PinMuxPub!$C$2:$Q$180,MATCH(L$4,PinMuxPub!$C$2:$Q$2,0),FALSE))</f>
        <v/>
      </c>
      <c r="M229" s="36" t="str">
        <f>IF(ISERROR(VLOOKUP($F229,PinMuxPub!$C$2:$Q$180,MATCH(M$4,PinMuxPub!$C$2:$Q$2,0),FALSE)),"",VLOOKUP($F229,PinMuxPub!$C$2:$Q$180,MATCH(M$4,PinMuxPub!$C$2:$Q$2,0),FALSE))</f>
        <v/>
      </c>
      <c r="N229" s="36" t="str">
        <f>IF(ISERROR(VLOOKUP($F229,PinMuxPub!$C$2:$Q$180,MATCH(N$4,PinMuxPub!$C$2:$Q$2,0),FALSE)),"",VLOOKUP($F229,PinMuxPub!$C$2:$Q$180,MATCH(N$4,PinMuxPub!$C$2:$Q$2,0),FALSE))</f>
        <v/>
      </c>
      <c r="O229" s="36" t="str">
        <f>IF(ISERROR(VLOOKUP($F229,PinMuxPub!$C$2:$Q$180,MATCH(O$4,PinMuxPub!$C$2:$Q$2,0),FALSE)),"",VLOOKUP($F229,PinMuxPub!$C$2:$Q$180,MATCH(O$4,PinMuxPub!$C$2:$Q$2,0),FALSE))</f>
        <v/>
      </c>
      <c r="P229" s="36" t="str">
        <f>IF(ISERROR(VLOOKUP($F229,PinMuxPub!$C$2:$Q$180,MATCH(P$4,PinMuxPub!$C$2:$Q$2,0),FALSE)),"",VLOOKUP($F229,PinMuxPub!$C$2:$Q$180,MATCH(P$4,PinMuxPub!$C$2:$Q$2,0),FALSE))</f>
        <v/>
      </c>
      <c r="Q229" s="36" t="str">
        <f>IF(ISERROR(VLOOKUP($F229,PinMuxPub!$C$2:$Q$180,MATCH(Q$4,PinMuxPub!$C$2:$Q$2,0),FALSE)),"",VLOOKUP($F229,PinMuxPub!$C$2:$Q$180,MATCH(Q$4,PinMuxPub!$C$2:$Q$2,0),FALSE))</f>
        <v/>
      </c>
      <c r="R229" s="36" t="str">
        <f>IF(ISERROR(VLOOKUP($F229,PinMuxPub!$C$2:$Q$180,MATCH(R$4,PinMuxPub!$C$2:$Q$2,0),FALSE)),"",VLOOKUP($F229,PinMuxPub!$C$2:$Q$180,MATCH(R$4,PinMuxPub!$C$2:$Q$2,0),FALSE))</f>
        <v/>
      </c>
      <c r="S229" s="36" t="str">
        <f>IF(ISERROR(VLOOKUP($F229,PinMuxPub!$C$2:$Q$180,MATCH(S$4,PinMuxPub!$C$2:$Q$2,0),FALSE)),"",VLOOKUP($F229,PinMuxPub!$C$2:$Q$180,MATCH(S$4,PinMuxPub!$C$2:$Q$2,0),FALSE))</f>
        <v/>
      </c>
      <c r="T229" s="36" t="str">
        <f>IF(ISERROR(VLOOKUP($F229,PinMuxPub!$C$2:$Q$180,MATCH(T$4,PinMuxPub!$C$2:$Q$2,0),FALSE)),"",VLOOKUP($F229,PinMuxPub!$C$2:$Q$180,MATCH(T$4,PinMuxPub!$C$2:$Q$2,0),FALSE))</f>
        <v/>
      </c>
      <c r="U229" s="154" t="str">
        <f>IF(ISERROR(VLOOKUP(F229,PinMuxPub!$C$3:$C$180,1,FALSE)),"No","Yes")</f>
        <v>No</v>
      </c>
      <c r="V229" s="155" t="str">
        <f t="shared" si="29"/>
        <v>No</v>
      </c>
    </row>
    <row r="230" spans="1:22">
      <c r="A230" s="92">
        <v>225</v>
      </c>
      <c r="B230" s="1">
        <f t="shared" si="30"/>
        <v>4</v>
      </c>
      <c r="C230" s="1">
        <f t="shared" si="31"/>
        <v>13</v>
      </c>
      <c r="D230" s="1" t="str">
        <f t="shared" si="32"/>
        <v>E</v>
      </c>
      <c r="E230" s="1">
        <f t="shared" si="33"/>
        <v>14</v>
      </c>
      <c r="F230" s="126" t="str">
        <f>VLOOKUP(D230,BallMap!$A$1:$X$39,MATCH(E230,BallMap!$A$1:$R$1,0),FALSE)</f>
        <v>GPIO_SD_B2_05</v>
      </c>
      <c r="G230" s="127">
        <f t="shared" si="34"/>
        <v>226</v>
      </c>
      <c r="H230" s="2" t="str">
        <f t="shared" si="35"/>
        <v>E14</v>
      </c>
      <c r="I230" s="36" t="str">
        <f>IF(ISERROR(VLOOKUP($F230,PinMuxPub!$C$2:$Q$180,MATCH(I$4,PinMuxPub!$C$2:$Q$2,0),FALSE)),"",VLOOKUP($F230,PinMuxPub!$C$2:$Q$180,MATCH(I$4,PinMuxPub!$C$2:$Q$2,0),FALSE))</f>
        <v/>
      </c>
      <c r="J230" s="36" t="str">
        <f>IF(ISERROR(VLOOKUP($F230,PinMuxPub!$C$2:$Q$180,MATCH(J$4,PinMuxPub!$C$2:$Q$2,0),FALSE)),"",VLOOKUP($F230,PinMuxPub!$C$2:$Q$180,MATCH(J$4,PinMuxPub!$C$2:$Q$2,0),FALSE))</f>
        <v/>
      </c>
      <c r="K230" s="36" t="str">
        <f>IF(ISERROR(VLOOKUP($F230,PinMuxPub!$C$2:$Q$180,MATCH(K$4,PinMuxPub!$C$2:$Q$2,0),FALSE)),"",VLOOKUP($F230,PinMuxPub!$C$2:$Q$180,MATCH(K$4,PinMuxPub!$C$2:$Q$2,0),FALSE))</f>
        <v/>
      </c>
      <c r="L230" s="36" t="str">
        <f>IF(ISERROR(VLOOKUP($F230,PinMuxPub!$C$2:$Q$180,MATCH(L$4,PinMuxPub!$C$2:$Q$2,0),FALSE)),"",VLOOKUP($F230,PinMuxPub!$C$2:$Q$180,MATCH(L$4,PinMuxPub!$C$2:$Q$2,0),FALSE))</f>
        <v/>
      </c>
      <c r="M230" s="36" t="str">
        <f>IF(ISERROR(VLOOKUP($F230,PinMuxPub!$C$2:$Q$180,MATCH(M$4,PinMuxPub!$C$2:$Q$2,0),FALSE)),"",VLOOKUP($F230,PinMuxPub!$C$2:$Q$180,MATCH(M$4,PinMuxPub!$C$2:$Q$2,0),FALSE))</f>
        <v/>
      </c>
      <c r="N230" s="36" t="str">
        <f>IF(ISERROR(VLOOKUP($F230,PinMuxPub!$C$2:$Q$180,MATCH(N$4,PinMuxPub!$C$2:$Q$2,0),FALSE)),"",VLOOKUP($F230,PinMuxPub!$C$2:$Q$180,MATCH(N$4,PinMuxPub!$C$2:$Q$2,0),FALSE))</f>
        <v/>
      </c>
      <c r="O230" s="36" t="str">
        <f>IF(ISERROR(VLOOKUP($F230,PinMuxPub!$C$2:$Q$180,MATCH(O$4,PinMuxPub!$C$2:$Q$2,0),FALSE)),"",VLOOKUP($F230,PinMuxPub!$C$2:$Q$180,MATCH(O$4,PinMuxPub!$C$2:$Q$2,0),FALSE))</f>
        <v/>
      </c>
      <c r="P230" s="36" t="str">
        <f>IF(ISERROR(VLOOKUP($F230,PinMuxPub!$C$2:$Q$180,MATCH(P$4,PinMuxPub!$C$2:$Q$2,0),FALSE)),"",VLOOKUP($F230,PinMuxPub!$C$2:$Q$180,MATCH(P$4,PinMuxPub!$C$2:$Q$2,0),FALSE))</f>
        <v/>
      </c>
      <c r="Q230" s="36" t="str">
        <f>IF(ISERROR(VLOOKUP($F230,PinMuxPub!$C$2:$Q$180,MATCH(Q$4,PinMuxPub!$C$2:$Q$2,0),FALSE)),"",VLOOKUP($F230,PinMuxPub!$C$2:$Q$180,MATCH(Q$4,PinMuxPub!$C$2:$Q$2,0),FALSE))</f>
        <v/>
      </c>
      <c r="R230" s="36" t="str">
        <f>IF(ISERROR(VLOOKUP($F230,PinMuxPub!$C$2:$Q$180,MATCH(R$4,PinMuxPub!$C$2:$Q$2,0),FALSE)),"",VLOOKUP($F230,PinMuxPub!$C$2:$Q$180,MATCH(R$4,PinMuxPub!$C$2:$Q$2,0),FALSE))</f>
        <v/>
      </c>
      <c r="S230" s="36" t="str">
        <f>IF(ISERROR(VLOOKUP($F230,PinMuxPub!$C$2:$Q$180,MATCH(S$4,PinMuxPub!$C$2:$Q$2,0),FALSE)),"",VLOOKUP($F230,PinMuxPub!$C$2:$Q$180,MATCH(S$4,PinMuxPub!$C$2:$Q$2,0),FALSE))</f>
        <v/>
      </c>
      <c r="T230" s="36" t="str">
        <f>IF(ISERROR(VLOOKUP($F230,PinMuxPub!$C$2:$Q$180,MATCH(T$4,PinMuxPub!$C$2:$Q$2,0),FALSE)),"",VLOOKUP($F230,PinMuxPub!$C$2:$Q$180,MATCH(T$4,PinMuxPub!$C$2:$Q$2,0),FALSE))</f>
        <v/>
      </c>
      <c r="U230" s="154" t="str">
        <f>IF(ISERROR(VLOOKUP(F230,PinMuxPub!$C$3:$C$180,1,FALSE)),"No","Yes")</f>
        <v>No</v>
      </c>
      <c r="V230" s="155" t="str">
        <f t="shared" si="29"/>
        <v>No</v>
      </c>
    </row>
    <row r="231" spans="1:22">
      <c r="A231" s="92">
        <v>226</v>
      </c>
      <c r="B231" s="1">
        <f t="shared" si="30"/>
        <v>5</v>
      </c>
      <c r="C231" s="1">
        <f t="shared" si="31"/>
        <v>13</v>
      </c>
      <c r="D231" s="1" t="str">
        <f t="shared" si="32"/>
        <v>F</v>
      </c>
      <c r="E231" s="1">
        <f t="shared" si="33"/>
        <v>14</v>
      </c>
      <c r="F231" s="126" t="str">
        <f>VLOOKUP(D231,BallMap!$A$1:$X$39,MATCH(E231,BallMap!$A$1:$R$1,0),FALSE)</f>
        <v>GPIO_SD_B2_04</v>
      </c>
      <c r="G231" s="127">
        <f t="shared" si="34"/>
        <v>227</v>
      </c>
      <c r="H231" s="2" t="str">
        <f t="shared" si="35"/>
        <v>F14</v>
      </c>
      <c r="I231" s="36" t="str">
        <f>IF(ISERROR(VLOOKUP($F231,PinMuxPub!$C$2:$Q$180,MATCH(I$4,PinMuxPub!$C$2:$Q$2,0),FALSE)),"",VLOOKUP($F231,PinMuxPub!$C$2:$Q$180,MATCH(I$4,PinMuxPub!$C$2:$Q$2,0),FALSE))</f>
        <v/>
      </c>
      <c r="J231" s="36" t="str">
        <f>IF(ISERROR(VLOOKUP($F231,PinMuxPub!$C$2:$Q$180,MATCH(J$4,PinMuxPub!$C$2:$Q$2,0),FALSE)),"",VLOOKUP($F231,PinMuxPub!$C$2:$Q$180,MATCH(J$4,PinMuxPub!$C$2:$Q$2,0),FALSE))</f>
        <v/>
      </c>
      <c r="K231" s="36" t="str">
        <f>IF(ISERROR(VLOOKUP($F231,PinMuxPub!$C$2:$Q$180,MATCH(K$4,PinMuxPub!$C$2:$Q$2,0),FALSE)),"",VLOOKUP($F231,PinMuxPub!$C$2:$Q$180,MATCH(K$4,PinMuxPub!$C$2:$Q$2,0),FALSE))</f>
        <v/>
      </c>
      <c r="L231" s="36" t="str">
        <f>IF(ISERROR(VLOOKUP($F231,PinMuxPub!$C$2:$Q$180,MATCH(L$4,PinMuxPub!$C$2:$Q$2,0),FALSE)),"",VLOOKUP($F231,PinMuxPub!$C$2:$Q$180,MATCH(L$4,PinMuxPub!$C$2:$Q$2,0),FALSE))</f>
        <v/>
      </c>
      <c r="M231" s="36" t="str">
        <f>IF(ISERROR(VLOOKUP($F231,PinMuxPub!$C$2:$Q$180,MATCH(M$4,PinMuxPub!$C$2:$Q$2,0),FALSE)),"",VLOOKUP($F231,PinMuxPub!$C$2:$Q$180,MATCH(M$4,PinMuxPub!$C$2:$Q$2,0),FALSE))</f>
        <v/>
      </c>
      <c r="N231" s="36" t="str">
        <f>IF(ISERROR(VLOOKUP($F231,PinMuxPub!$C$2:$Q$180,MATCH(N$4,PinMuxPub!$C$2:$Q$2,0),FALSE)),"",VLOOKUP($F231,PinMuxPub!$C$2:$Q$180,MATCH(N$4,PinMuxPub!$C$2:$Q$2,0),FALSE))</f>
        <v/>
      </c>
      <c r="O231" s="36" t="str">
        <f>IF(ISERROR(VLOOKUP($F231,PinMuxPub!$C$2:$Q$180,MATCH(O$4,PinMuxPub!$C$2:$Q$2,0),FALSE)),"",VLOOKUP($F231,PinMuxPub!$C$2:$Q$180,MATCH(O$4,PinMuxPub!$C$2:$Q$2,0),FALSE))</f>
        <v/>
      </c>
      <c r="P231" s="36" t="str">
        <f>IF(ISERROR(VLOOKUP($F231,PinMuxPub!$C$2:$Q$180,MATCH(P$4,PinMuxPub!$C$2:$Q$2,0),FALSE)),"",VLOOKUP($F231,PinMuxPub!$C$2:$Q$180,MATCH(P$4,PinMuxPub!$C$2:$Q$2,0),FALSE))</f>
        <v/>
      </c>
      <c r="Q231" s="36" t="str">
        <f>IF(ISERROR(VLOOKUP($F231,PinMuxPub!$C$2:$Q$180,MATCH(Q$4,PinMuxPub!$C$2:$Q$2,0),FALSE)),"",VLOOKUP($F231,PinMuxPub!$C$2:$Q$180,MATCH(Q$4,PinMuxPub!$C$2:$Q$2,0),FALSE))</f>
        <v/>
      </c>
      <c r="R231" s="36" t="str">
        <f>IF(ISERROR(VLOOKUP($F231,PinMuxPub!$C$2:$Q$180,MATCH(R$4,PinMuxPub!$C$2:$Q$2,0),FALSE)),"",VLOOKUP($F231,PinMuxPub!$C$2:$Q$180,MATCH(R$4,PinMuxPub!$C$2:$Q$2,0),FALSE))</f>
        <v/>
      </c>
      <c r="S231" s="36" t="str">
        <f>IF(ISERROR(VLOOKUP($F231,PinMuxPub!$C$2:$Q$180,MATCH(S$4,PinMuxPub!$C$2:$Q$2,0),FALSE)),"",VLOOKUP($F231,PinMuxPub!$C$2:$Q$180,MATCH(S$4,PinMuxPub!$C$2:$Q$2,0),FALSE))</f>
        <v/>
      </c>
      <c r="T231" s="36" t="str">
        <f>IF(ISERROR(VLOOKUP($F231,PinMuxPub!$C$2:$Q$180,MATCH(T$4,PinMuxPub!$C$2:$Q$2,0),FALSE)),"",VLOOKUP($F231,PinMuxPub!$C$2:$Q$180,MATCH(T$4,PinMuxPub!$C$2:$Q$2,0),FALSE))</f>
        <v/>
      </c>
      <c r="U231" s="154" t="str">
        <f>IF(ISERROR(VLOOKUP(F231,PinMuxPub!$C$3:$C$180,1,FALSE)),"No","Yes")</f>
        <v>No</v>
      </c>
      <c r="V231" s="155" t="str">
        <f t="shared" si="29"/>
        <v>No</v>
      </c>
    </row>
    <row r="232" spans="1:22">
      <c r="A232" s="92">
        <v>227</v>
      </c>
      <c r="B232" s="1">
        <f t="shared" si="30"/>
        <v>6</v>
      </c>
      <c r="C232" s="1">
        <f t="shared" si="31"/>
        <v>13</v>
      </c>
      <c r="D232" s="1" t="str">
        <f t="shared" si="32"/>
        <v>G</v>
      </c>
      <c r="E232" s="1">
        <f t="shared" si="33"/>
        <v>14</v>
      </c>
      <c r="F232" s="126" t="str">
        <f>VLOOKUP(D232,BallMap!$A$1:$X$39,MATCH(E232,BallMap!$A$1:$R$1,0),FALSE)</f>
        <v>GPIO_SD_B2_07</v>
      </c>
      <c r="G232" s="127">
        <f t="shared" si="34"/>
        <v>228</v>
      </c>
      <c r="H232" s="2" t="str">
        <f t="shared" si="35"/>
        <v>G14</v>
      </c>
      <c r="I232" s="36" t="str">
        <f>IF(ISERROR(VLOOKUP($F232,PinMuxPub!$C$2:$Q$180,MATCH(I$4,PinMuxPub!$C$2:$Q$2,0),FALSE)),"",VLOOKUP($F232,PinMuxPub!$C$2:$Q$180,MATCH(I$4,PinMuxPub!$C$2:$Q$2,0),FALSE))</f>
        <v/>
      </c>
      <c r="J232" s="36" t="str">
        <f>IF(ISERROR(VLOOKUP($F232,PinMuxPub!$C$2:$Q$180,MATCH(J$4,PinMuxPub!$C$2:$Q$2,0),FALSE)),"",VLOOKUP($F232,PinMuxPub!$C$2:$Q$180,MATCH(J$4,PinMuxPub!$C$2:$Q$2,0),FALSE))</f>
        <v/>
      </c>
      <c r="K232" s="36" t="str">
        <f>IF(ISERROR(VLOOKUP($F232,PinMuxPub!$C$2:$Q$180,MATCH(K$4,PinMuxPub!$C$2:$Q$2,0),FALSE)),"",VLOOKUP($F232,PinMuxPub!$C$2:$Q$180,MATCH(K$4,PinMuxPub!$C$2:$Q$2,0),FALSE))</f>
        <v/>
      </c>
      <c r="L232" s="36" t="str">
        <f>IF(ISERROR(VLOOKUP($F232,PinMuxPub!$C$2:$Q$180,MATCH(L$4,PinMuxPub!$C$2:$Q$2,0),FALSE)),"",VLOOKUP($F232,PinMuxPub!$C$2:$Q$180,MATCH(L$4,PinMuxPub!$C$2:$Q$2,0),FALSE))</f>
        <v/>
      </c>
      <c r="M232" s="36" t="str">
        <f>IF(ISERROR(VLOOKUP($F232,PinMuxPub!$C$2:$Q$180,MATCH(M$4,PinMuxPub!$C$2:$Q$2,0),FALSE)),"",VLOOKUP($F232,PinMuxPub!$C$2:$Q$180,MATCH(M$4,PinMuxPub!$C$2:$Q$2,0),FALSE))</f>
        <v/>
      </c>
      <c r="N232" s="36" t="str">
        <f>IF(ISERROR(VLOOKUP($F232,PinMuxPub!$C$2:$Q$180,MATCH(N$4,PinMuxPub!$C$2:$Q$2,0),FALSE)),"",VLOOKUP($F232,PinMuxPub!$C$2:$Q$180,MATCH(N$4,PinMuxPub!$C$2:$Q$2,0),FALSE))</f>
        <v/>
      </c>
      <c r="O232" s="36" t="str">
        <f>IF(ISERROR(VLOOKUP($F232,PinMuxPub!$C$2:$Q$180,MATCH(O$4,PinMuxPub!$C$2:$Q$2,0),FALSE)),"",VLOOKUP($F232,PinMuxPub!$C$2:$Q$180,MATCH(O$4,PinMuxPub!$C$2:$Q$2,0),FALSE))</f>
        <v/>
      </c>
      <c r="P232" s="36" t="str">
        <f>IF(ISERROR(VLOOKUP($F232,PinMuxPub!$C$2:$Q$180,MATCH(P$4,PinMuxPub!$C$2:$Q$2,0),FALSE)),"",VLOOKUP($F232,PinMuxPub!$C$2:$Q$180,MATCH(P$4,PinMuxPub!$C$2:$Q$2,0),FALSE))</f>
        <v/>
      </c>
      <c r="Q232" s="36" t="str">
        <f>IF(ISERROR(VLOOKUP($F232,PinMuxPub!$C$2:$Q$180,MATCH(Q$4,PinMuxPub!$C$2:$Q$2,0),FALSE)),"",VLOOKUP($F232,PinMuxPub!$C$2:$Q$180,MATCH(Q$4,PinMuxPub!$C$2:$Q$2,0),FALSE))</f>
        <v/>
      </c>
      <c r="R232" s="36" t="str">
        <f>IF(ISERROR(VLOOKUP($F232,PinMuxPub!$C$2:$Q$180,MATCH(R$4,PinMuxPub!$C$2:$Q$2,0),FALSE)),"",VLOOKUP($F232,PinMuxPub!$C$2:$Q$180,MATCH(R$4,PinMuxPub!$C$2:$Q$2,0),FALSE))</f>
        <v/>
      </c>
      <c r="S232" s="36" t="str">
        <f>IF(ISERROR(VLOOKUP($F232,PinMuxPub!$C$2:$Q$180,MATCH(S$4,PinMuxPub!$C$2:$Q$2,0),FALSE)),"",VLOOKUP($F232,PinMuxPub!$C$2:$Q$180,MATCH(S$4,PinMuxPub!$C$2:$Q$2,0),FALSE))</f>
        <v/>
      </c>
      <c r="T232" s="36" t="str">
        <f>IF(ISERROR(VLOOKUP($F232,PinMuxPub!$C$2:$Q$180,MATCH(T$4,PinMuxPub!$C$2:$Q$2,0),FALSE)),"",VLOOKUP($F232,PinMuxPub!$C$2:$Q$180,MATCH(T$4,PinMuxPub!$C$2:$Q$2,0),FALSE))</f>
        <v/>
      </c>
      <c r="U232" s="154" t="str">
        <f>IF(ISERROR(VLOOKUP(F232,PinMuxPub!$C$3:$C$180,1,FALSE)),"No","Yes")</f>
        <v>No</v>
      </c>
      <c r="V232" s="155" t="str">
        <f t="shared" si="29"/>
        <v>No</v>
      </c>
    </row>
    <row r="233" spans="1:22">
      <c r="A233" s="92">
        <v>228</v>
      </c>
      <c r="B233" s="1">
        <f t="shared" si="30"/>
        <v>7</v>
      </c>
      <c r="C233" s="1">
        <f t="shared" si="31"/>
        <v>13</v>
      </c>
      <c r="D233" s="1" t="str">
        <f t="shared" si="32"/>
        <v>H</v>
      </c>
      <c r="E233" s="1">
        <f t="shared" si="33"/>
        <v>14</v>
      </c>
      <c r="F233" s="126" t="str">
        <f>VLOOKUP(D233,BallMap!$A$1:$X$39,MATCH(E233,BallMap!$A$1:$R$1,0),FALSE)</f>
        <v>GPIO_SD_B2_10</v>
      </c>
      <c r="G233" s="127">
        <f t="shared" si="34"/>
        <v>229</v>
      </c>
      <c r="H233" s="2" t="str">
        <f t="shared" si="35"/>
        <v>H14</v>
      </c>
      <c r="I233" s="36" t="str">
        <f>IF(ISERROR(VLOOKUP($F233,PinMuxPub!$C$2:$Q$180,MATCH(I$4,PinMuxPub!$C$2:$Q$2,0),FALSE)),"",VLOOKUP($F233,PinMuxPub!$C$2:$Q$180,MATCH(I$4,PinMuxPub!$C$2:$Q$2,0),FALSE))</f>
        <v/>
      </c>
      <c r="J233" s="36" t="str">
        <f>IF(ISERROR(VLOOKUP($F233,PinMuxPub!$C$2:$Q$180,MATCH(J$4,PinMuxPub!$C$2:$Q$2,0),FALSE)),"",VLOOKUP($F233,PinMuxPub!$C$2:$Q$180,MATCH(J$4,PinMuxPub!$C$2:$Q$2,0),FALSE))</f>
        <v/>
      </c>
      <c r="K233" s="36" t="str">
        <f>IF(ISERROR(VLOOKUP($F233,PinMuxPub!$C$2:$Q$180,MATCH(K$4,PinMuxPub!$C$2:$Q$2,0),FALSE)),"",VLOOKUP($F233,PinMuxPub!$C$2:$Q$180,MATCH(K$4,PinMuxPub!$C$2:$Q$2,0),FALSE))</f>
        <v/>
      </c>
      <c r="L233" s="36" t="str">
        <f>IF(ISERROR(VLOOKUP($F233,PinMuxPub!$C$2:$Q$180,MATCH(L$4,PinMuxPub!$C$2:$Q$2,0),FALSE)),"",VLOOKUP($F233,PinMuxPub!$C$2:$Q$180,MATCH(L$4,PinMuxPub!$C$2:$Q$2,0),FALSE))</f>
        <v/>
      </c>
      <c r="M233" s="36" t="str">
        <f>IF(ISERROR(VLOOKUP($F233,PinMuxPub!$C$2:$Q$180,MATCH(M$4,PinMuxPub!$C$2:$Q$2,0),FALSE)),"",VLOOKUP($F233,PinMuxPub!$C$2:$Q$180,MATCH(M$4,PinMuxPub!$C$2:$Q$2,0),FALSE))</f>
        <v/>
      </c>
      <c r="N233" s="36" t="str">
        <f>IF(ISERROR(VLOOKUP($F233,PinMuxPub!$C$2:$Q$180,MATCH(N$4,PinMuxPub!$C$2:$Q$2,0),FALSE)),"",VLOOKUP($F233,PinMuxPub!$C$2:$Q$180,MATCH(N$4,PinMuxPub!$C$2:$Q$2,0),FALSE))</f>
        <v/>
      </c>
      <c r="O233" s="36" t="str">
        <f>IF(ISERROR(VLOOKUP($F233,PinMuxPub!$C$2:$Q$180,MATCH(O$4,PinMuxPub!$C$2:$Q$2,0),FALSE)),"",VLOOKUP($F233,PinMuxPub!$C$2:$Q$180,MATCH(O$4,PinMuxPub!$C$2:$Q$2,0),FALSE))</f>
        <v/>
      </c>
      <c r="P233" s="36" t="str">
        <f>IF(ISERROR(VLOOKUP($F233,PinMuxPub!$C$2:$Q$180,MATCH(P$4,PinMuxPub!$C$2:$Q$2,0),FALSE)),"",VLOOKUP($F233,PinMuxPub!$C$2:$Q$180,MATCH(P$4,PinMuxPub!$C$2:$Q$2,0),FALSE))</f>
        <v/>
      </c>
      <c r="Q233" s="36" t="str">
        <f>IF(ISERROR(VLOOKUP($F233,PinMuxPub!$C$2:$Q$180,MATCH(Q$4,PinMuxPub!$C$2:$Q$2,0),FALSE)),"",VLOOKUP($F233,PinMuxPub!$C$2:$Q$180,MATCH(Q$4,PinMuxPub!$C$2:$Q$2,0),FALSE))</f>
        <v/>
      </c>
      <c r="R233" s="36" t="str">
        <f>IF(ISERROR(VLOOKUP($F233,PinMuxPub!$C$2:$Q$180,MATCH(R$4,PinMuxPub!$C$2:$Q$2,0),FALSE)),"",VLOOKUP($F233,PinMuxPub!$C$2:$Q$180,MATCH(R$4,PinMuxPub!$C$2:$Q$2,0),FALSE))</f>
        <v/>
      </c>
      <c r="S233" s="36" t="str">
        <f>IF(ISERROR(VLOOKUP($F233,PinMuxPub!$C$2:$Q$180,MATCH(S$4,PinMuxPub!$C$2:$Q$2,0),FALSE)),"",VLOOKUP($F233,PinMuxPub!$C$2:$Q$180,MATCH(S$4,PinMuxPub!$C$2:$Q$2,0),FALSE))</f>
        <v/>
      </c>
      <c r="T233" s="36" t="str">
        <f>IF(ISERROR(VLOOKUP($F233,PinMuxPub!$C$2:$Q$180,MATCH(T$4,PinMuxPub!$C$2:$Q$2,0),FALSE)),"",VLOOKUP($F233,PinMuxPub!$C$2:$Q$180,MATCH(T$4,PinMuxPub!$C$2:$Q$2,0),FALSE))</f>
        <v/>
      </c>
      <c r="U233" s="154" t="str">
        <f>IF(ISERROR(VLOOKUP(F233,PinMuxPub!$C$3:$C$180,1,FALSE)),"No","Yes")</f>
        <v>No</v>
      </c>
      <c r="V233" s="155" t="str">
        <f t="shared" si="29"/>
        <v>No</v>
      </c>
    </row>
    <row r="234" spans="1:22">
      <c r="A234" s="92">
        <v>229</v>
      </c>
      <c r="B234" s="1">
        <f t="shared" si="30"/>
        <v>8</v>
      </c>
      <c r="C234" s="1">
        <f t="shared" si="31"/>
        <v>13</v>
      </c>
      <c r="D234" s="1" t="str">
        <f t="shared" si="32"/>
        <v>J</v>
      </c>
      <c r="E234" s="1">
        <f t="shared" si="33"/>
        <v>14</v>
      </c>
      <c r="F234" s="126" t="str">
        <f>VLOOKUP(D234,BallMap!$A$1:$X$39,MATCH(E234,BallMap!$A$1:$R$1,0),FALSE)</f>
        <v>GPIO_SD_B2_01</v>
      </c>
      <c r="G234" s="127">
        <f t="shared" si="34"/>
        <v>230</v>
      </c>
      <c r="H234" s="2" t="str">
        <f t="shared" si="35"/>
        <v>J14</v>
      </c>
      <c r="I234" s="36" t="str">
        <f>IF(ISERROR(VLOOKUP($F234,PinMuxPub!$C$2:$Q$180,MATCH(I$4,PinMuxPub!$C$2:$Q$2,0),FALSE)),"",VLOOKUP($F234,PinMuxPub!$C$2:$Q$180,MATCH(I$4,PinMuxPub!$C$2:$Q$2,0),FALSE))</f>
        <v/>
      </c>
      <c r="J234" s="36" t="str">
        <f>IF(ISERROR(VLOOKUP($F234,PinMuxPub!$C$2:$Q$180,MATCH(J$4,PinMuxPub!$C$2:$Q$2,0),FALSE)),"",VLOOKUP($F234,PinMuxPub!$C$2:$Q$180,MATCH(J$4,PinMuxPub!$C$2:$Q$2,0),FALSE))</f>
        <v/>
      </c>
      <c r="K234" s="36" t="str">
        <f>IF(ISERROR(VLOOKUP($F234,PinMuxPub!$C$2:$Q$180,MATCH(K$4,PinMuxPub!$C$2:$Q$2,0),FALSE)),"",VLOOKUP($F234,PinMuxPub!$C$2:$Q$180,MATCH(K$4,PinMuxPub!$C$2:$Q$2,0),FALSE))</f>
        <v/>
      </c>
      <c r="L234" s="36" t="str">
        <f>IF(ISERROR(VLOOKUP($F234,PinMuxPub!$C$2:$Q$180,MATCH(L$4,PinMuxPub!$C$2:$Q$2,0),FALSE)),"",VLOOKUP($F234,PinMuxPub!$C$2:$Q$180,MATCH(L$4,PinMuxPub!$C$2:$Q$2,0),FALSE))</f>
        <v/>
      </c>
      <c r="M234" s="36" t="str">
        <f>IF(ISERROR(VLOOKUP($F234,PinMuxPub!$C$2:$Q$180,MATCH(M$4,PinMuxPub!$C$2:$Q$2,0),FALSE)),"",VLOOKUP($F234,PinMuxPub!$C$2:$Q$180,MATCH(M$4,PinMuxPub!$C$2:$Q$2,0),FALSE))</f>
        <v/>
      </c>
      <c r="N234" s="36" t="str">
        <f>IF(ISERROR(VLOOKUP($F234,PinMuxPub!$C$2:$Q$180,MATCH(N$4,PinMuxPub!$C$2:$Q$2,0),FALSE)),"",VLOOKUP($F234,PinMuxPub!$C$2:$Q$180,MATCH(N$4,PinMuxPub!$C$2:$Q$2,0),FALSE))</f>
        <v/>
      </c>
      <c r="O234" s="36" t="str">
        <f>IF(ISERROR(VLOOKUP($F234,PinMuxPub!$C$2:$Q$180,MATCH(O$4,PinMuxPub!$C$2:$Q$2,0),FALSE)),"",VLOOKUP($F234,PinMuxPub!$C$2:$Q$180,MATCH(O$4,PinMuxPub!$C$2:$Q$2,0),FALSE))</f>
        <v/>
      </c>
      <c r="P234" s="36" t="str">
        <f>IF(ISERROR(VLOOKUP($F234,PinMuxPub!$C$2:$Q$180,MATCH(P$4,PinMuxPub!$C$2:$Q$2,0),FALSE)),"",VLOOKUP($F234,PinMuxPub!$C$2:$Q$180,MATCH(P$4,PinMuxPub!$C$2:$Q$2,0),FALSE))</f>
        <v/>
      </c>
      <c r="Q234" s="36" t="str">
        <f>IF(ISERROR(VLOOKUP($F234,PinMuxPub!$C$2:$Q$180,MATCH(Q$4,PinMuxPub!$C$2:$Q$2,0),FALSE)),"",VLOOKUP($F234,PinMuxPub!$C$2:$Q$180,MATCH(Q$4,PinMuxPub!$C$2:$Q$2,0),FALSE))</f>
        <v/>
      </c>
      <c r="R234" s="36" t="str">
        <f>IF(ISERROR(VLOOKUP($F234,PinMuxPub!$C$2:$Q$180,MATCH(R$4,PinMuxPub!$C$2:$Q$2,0),FALSE)),"",VLOOKUP($F234,PinMuxPub!$C$2:$Q$180,MATCH(R$4,PinMuxPub!$C$2:$Q$2,0),FALSE))</f>
        <v/>
      </c>
      <c r="S234" s="36" t="str">
        <f>IF(ISERROR(VLOOKUP($F234,PinMuxPub!$C$2:$Q$180,MATCH(S$4,PinMuxPub!$C$2:$Q$2,0),FALSE)),"",VLOOKUP($F234,PinMuxPub!$C$2:$Q$180,MATCH(S$4,PinMuxPub!$C$2:$Q$2,0),FALSE))</f>
        <v/>
      </c>
      <c r="T234" s="36" t="str">
        <f>IF(ISERROR(VLOOKUP($F234,PinMuxPub!$C$2:$Q$180,MATCH(T$4,PinMuxPub!$C$2:$Q$2,0),FALSE)),"",VLOOKUP($F234,PinMuxPub!$C$2:$Q$180,MATCH(T$4,PinMuxPub!$C$2:$Q$2,0),FALSE))</f>
        <v/>
      </c>
      <c r="U234" s="154" t="str">
        <f>IF(ISERROR(VLOOKUP(F234,PinMuxPub!$C$3:$C$180,1,FALSE)),"No","Yes")</f>
        <v>No</v>
      </c>
      <c r="V234" s="155" t="str">
        <f t="shared" si="29"/>
        <v>No</v>
      </c>
    </row>
    <row r="235" spans="1:22">
      <c r="A235" s="92">
        <v>230</v>
      </c>
      <c r="B235" s="1">
        <f t="shared" si="30"/>
        <v>9</v>
      </c>
      <c r="C235" s="1">
        <f t="shared" si="31"/>
        <v>13</v>
      </c>
      <c r="D235" s="1" t="str">
        <f t="shared" si="32"/>
        <v>K</v>
      </c>
      <c r="E235" s="1">
        <f t="shared" si="33"/>
        <v>14</v>
      </c>
      <c r="F235" s="126" t="str">
        <f>VLOOKUP(D235,BallMap!$A$1:$X$39,MATCH(E235,BallMap!$A$1:$R$1,0),FALSE)</f>
        <v>GPIO_AD_21</v>
      </c>
      <c r="G235" s="127">
        <f t="shared" si="34"/>
        <v>231</v>
      </c>
      <c r="H235" s="2" t="str">
        <f t="shared" si="35"/>
        <v>K14</v>
      </c>
      <c r="I235" s="36" t="str">
        <f>IF(ISERROR(VLOOKUP($F235,PinMuxPub!$C$2:$Q$180,MATCH(I$4,PinMuxPub!$C$2:$Q$2,0),FALSE)),"",VLOOKUP($F235,PinMuxPub!$C$2:$Q$180,MATCH(I$4,PinMuxPub!$C$2:$Q$2,0),FALSE))</f>
        <v/>
      </c>
      <c r="J235" s="36" t="str">
        <f>IF(ISERROR(VLOOKUP($F235,PinMuxPub!$C$2:$Q$180,MATCH(J$4,PinMuxPub!$C$2:$Q$2,0),FALSE)),"",VLOOKUP($F235,PinMuxPub!$C$2:$Q$180,MATCH(J$4,PinMuxPub!$C$2:$Q$2,0),FALSE))</f>
        <v/>
      </c>
      <c r="K235" s="36" t="str">
        <f>IF(ISERROR(VLOOKUP($F235,PinMuxPub!$C$2:$Q$180,MATCH(K$4,PinMuxPub!$C$2:$Q$2,0),FALSE)),"",VLOOKUP($F235,PinMuxPub!$C$2:$Q$180,MATCH(K$4,PinMuxPub!$C$2:$Q$2,0),FALSE))</f>
        <v/>
      </c>
      <c r="L235" s="36" t="str">
        <f>IF(ISERROR(VLOOKUP($F235,PinMuxPub!$C$2:$Q$180,MATCH(L$4,PinMuxPub!$C$2:$Q$2,0),FALSE)),"",VLOOKUP($F235,PinMuxPub!$C$2:$Q$180,MATCH(L$4,PinMuxPub!$C$2:$Q$2,0),FALSE))</f>
        <v/>
      </c>
      <c r="M235" s="36" t="str">
        <f>IF(ISERROR(VLOOKUP($F235,PinMuxPub!$C$2:$Q$180,MATCH(M$4,PinMuxPub!$C$2:$Q$2,0),FALSE)),"",VLOOKUP($F235,PinMuxPub!$C$2:$Q$180,MATCH(M$4,PinMuxPub!$C$2:$Q$2,0),FALSE))</f>
        <v/>
      </c>
      <c r="N235" s="36" t="str">
        <f>IF(ISERROR(VLOOKUP($F235,PinMuxPub!$C$2:$Q$180,MATCH(N$4,PinMuxPub!$C$2:$Q$2,0),FALSE)),"",VLOOKUP($F235,PinMuxPub!$C$2:$Q$180,MATCH(N$4,PinMuxPub!$C$2:$Q$2,0),FALSE))</f>
        <v/>
      </c>
      <c r="O235" s="36" t="str">
        <f>IF(ISERROR(VLOOKUP($F235,PinMuxPub!$C$2:$Q$180,MATCH(O$4,PinMuxPub!$C$2:$Q$2,0),FALSE)),"",VLOOKUP($F235,PinMuxPub!$C$2:$Q$180,MATCH(O$4,PinMuxPub!$C$2:$Q$2,0),FALSE))</f>
        <v/>
      </c>
      <c r="P235" s="36" t="str">
        <f>IF(ISERROR(VLOOKUP($F235,PinMuxPub!$C$2:$Q$180,MATCH(P$4,PinMuxPub!$C$2:$Q$2,0),FALSE)),"",VLOOKUP($F235,PinMuxPub!$C$2:$Q$180,MATCH(P$4,PinMuxPub!$C$2:$Q$2,0),FALSE))</f>
        <v/>
      </c>
      <c r="Q235" s="36" t="str">
        <f>IF(ISERROR(VLOOKUP($F235,PinMuxPub!$C$2:$Q$180,MATCH(Q$4,PinMuxPub!$C$2:$Q$2,0),FALSE)),"",VLOOKUP($F235,PinMuxPub!$C$2:$Q$180,MATCH(Q$4,PinMuxPub!$C$2:$Q$2,0),FALSE))</f>
        <v/>
      </c>
      <c r="R235" s="36" t="str">
        <f>IF(ISERROR(VLOOKUP($F235,PinMuxPub!$C$2:$Q$180,MATCH(R$4,PinMuxPub!$C$2:$Q$2,0),FALSE)),"",VLOOKUP($F235,PinMuxPub!$C$2:$Q$180,MATCH(R$4,PinMuxPub!$C$2:$Q$2,0),FALSE))</f>
        <v/>
      </c>
      <c r="S235" s="36" t="str">
        <f>IF(ISERROR(VLOOKUP($F235,PinMuxPub!$C$2:$Q$180,MATCH(S$4,PinMuxPub!$C$2:$Q$2,0),FALSE)),"",VLOOKUP($F235,PinMuxPub!$C$2:$Q$180,MATCH(S$4,PinMuxPub!$C$2:$Q$2,0),FALSE))</f>
        <v/>
      </c>
      <c r="T235" s="36" t="str">
        <f>IF(ISERROR(VLOOKUP($F235,PinMuxPub!$C$2:$Q$180,MATCH(T$4,PinMuxPub!$C$2:$Q$2,0),FALSE)),"",VLOOKUP($F235,PinMuxPub!$C$2:$Q$180,MATCH(T$4,PinMuxPub!$C$2:$Q$2,0),FALSE))</f>
        <v/>
      </c>
      <c r="U235" s="154" t="str">
        <f>IF(ISERROR(VLOOKUP(F235,PinMuxPub!$C$3:$C$180,1,FALSE)),"No","Yes")</f>
        <v>No</v>
      </c>
      <c r="V235" s="155" t="str">
        <f t="shared" si="29"/>
        <v>No</v>
      </c>
    </row>
    <row r="236" spans="1:22">
      <c r="A236" s="92">
        <v>231</v>
      </c>
      <c r="B236" s="1">
        <f t="shared" si="30"/>
        <v>10</v>
      </c>
      <c r="C236" s="1">
        <f t="shared" si="31"/>
        <v>13</v>
      </c>
      <c r="D236" s="1" t="str">
        <f t="shared" si="32"/>
        <v>L</v>
      </c>
      <c r="E236" s="1">
        <f t="shared" si="33"/>
        <v>14</v>
      </c>
      <c r="F236" s="126" t="str">
        <f>VLOOKUP(D236,BallMap!$A$1:$X$39,MATCH(E236,BallMap!$A$1:$R$1,0),FALSE)</f>
        <v>GPIO_AD_26</v>
      </c>
      <c r="G236" s="127">
        <f t="shared" si="34"/>
        <v>232</v>
      </c>
      <c r="H236" s="2" t="str">
        <f t="shared" si="35"/>
        <v>L14</v>
      </c>
      <c r="I236" s="36" t="str">
        <f>IF(ISERROR(VLOOKUP($F236,PinMuxPub!$C$2:$Q$180,MATCH(I$4,PinMuxPub!$C$2:$Q$2,0),FALSE)),"",VLOOKUP($F236,PinMuxPub!$C$2:$Q$180,MATCH(I$4,PinMuxPub!$C$2:$Q$2,0),FALSE))</f>
        <v/>
      </c>
      <c r="J236" s="36" t="str">
        <f>IF(ISERROR(VLOOKUP($F236,PinMuxPub!$C$2:$Q$180,MATCH(J$4,PinMuxPub!$C$2:$Q$2,0),FALSE)),"",VLOOKUP($F236,PinMuxPub!$C$2:$Q$180,MATCH(J$4,PinMuxPub!$C$2:$Q$2,0),FALSE))</f>
        <v/>
      </c>
      <c r="K236" s="36" t="str">
        <f>IF(ISERROR(VLOOKUP($F236,PinMuxPub!$C$2:$Q$180,MATCH(K$4,PinMuxPub!$C$2:$Q$2,0),FALSE)),"",VLOOKUP($F236,PinMuxPub!$C$2:$Q$180,MATCH(K$4,PinMuxPub!$C$2:$Q$2,0),FALSE))</f>
        <v/>
      </c>
      <c r="L236" s="36" t="str">
        <f>IF(ISERROR(VLOOKUP($F236,PinMuxPub!$C$2:$Q$180,MATCH(L$4,PinMuxPub!$C$2:$Q$2,0),FALSE)),"",VLOOKUP($F236,PinMuxPub!$C$2:$Q$180,MATCH(L$4,PinMuxPub!$C$2:$Q$2,0),FALSE))</f>
        <v/>
      </c>
      <c r="M236" s="36" t="str">
        <f>IF(ISERROR(VLOOKUP($F236,PinMuxPub!$C$2:$Q$180,MATCH(M$4,PinMuxPub!$C$2:$Q$2,0),FALSE)),"",VLOOKUP($F236,PinMuxPub!$C$2:$Q$180,MATCH(M$4,PinMuxPub!$C$2:$Q$2,0),FALSE))</f>
        <v/>
      </c>
      <c r="N236" s="36" t="str">
        <f>IF(ISERROR(VLOOKUP($F236,PinMuxPub!$C$2:$Q$180,MATCH(N$4,PinMuxPub!$C$2:$Q$2,0),FALSE)),"",VLOOKUP($F236,PinMuxPub!$C$2:$Q$180,MATCH(N$4,PinMuxPub!$C$2:$Q$2,0),FALSE))</f>
        <v/>
      </c>
      <c r="O236" s="36" t="str">
        <f>IF(ISERROR(VLOOKUP($F236,PinMuxPub!$C$2:$Q$180,MATCH(O$4,PinMuxPub!$C$2:$Q$2,0),FALSE)),"",VLOOKUP($F236,PinMuxPub!$C$2:$Q$180,MATCH(O$4,PinMuxPub!$C$2:$Q$2,0),FALSE))</f>
        <v/>
      </c>
      <c r="P236" s="36" t="str">
        <f>IF(ISERROR(VLOOKUP($F236,PinMuxPub!$C$2:$Q$180,MATCH(P$4,PinMuxPub!$C$2:$Q$2,0),FALSE)),"",VLOOKUP($F236,PinMuxPub!$C$2:$Q$180,MATCH(P$4,PinMuxPub!$C$2:$Q$2,0),FALSE))</f>
        <v/>
      </c>
      <c r="Q236" s="36" t="str">
        <f>IF(ISERROR(VLOOKUP($F236,PinMuxPub!$C$2:$Q$180,MATCH(Q$4,PinMuxPub!$C$2:$Q$2,0),FALSE)),"",VLOOKUP($F236,PinMuxPub!$C$2:$Q$180,MATCH(Q$4,PinMuxPub!$C$2:$Q$2,0),FALSE))</f>
        <v/>
      </c>
      <c r="R236" s="36" t="str">
        <f>IF(ISERROR(VLOOKUP($F236,PinMuxPub!$C$2:$Q$180,MATCH(R$4,PinMuxPub!$C$2:$Q$2,0),FALSE)),"",VLOOKUP($F236,PinMuxPub!$C$2:$Q$180,MATCH(R$4,PinMuxPub!$C$2:$Q$2,0),FALSE))</f>
        <v/>
      </c>
      <c r="S236" s="36" t="str">
        <f>IF(ISERROR(VLOOKUP($F236,PinMuxPub!$C$2:$Q$180,MATCH(S$4,PinMuxPub!$C$2:$Q$2,0),FALSE)),"",VLOOKUP($F236,PinMuxPub!$C$2:$Q$180,MATCH(S$4,PinMuxPub!$C$2:$Q$2,0),FALSE))</f>
        <v/>
      </c>
      <c r="T236" s="36" t="str">
        <f>IF(ISERROR(VLOOKUP($F236,PinMuxPub!$C$2:$Q$180,MATCH(T$4,PinMuxPub!$C$2:$Q$2,0),FALSE)),"",VLOOKUP($F236,PinMuxPub!$C$2:$Q$180,MATCH(T$4,PinMuxPub!$C$2:$Q$2,0),FALSE))</f>
        <v/>
      </c>
      <c r="U236" s="154" t="str">
        <f>IF(ISERROR(VLOOKUP(F236,PinMuxPub!$C$3:$C$180,1,FALSE)),"No","Yes")</f>
        <v>No</v>
      </c>
      <c r="V236" s="155" t="str">
        <f t="shared" si="29"/>
        <v>No</v>
      </c>
    </row>
    <row r="237" spans="1:22">
      <c r="A237" s="92">
        <v>232</v>
      </c>
      <c r="B237" s="1">
        <f t="shared" si="30"/>
        <v>11</v>
      </c>
      <c r="C237" s="1">
        <f t="shared" si="31"/>
        <v>13</v>
      </c>
      <c r="D237" s="1" t="str">
        <f t="shared" si="32"/>
        <v>M</v>
      </c>
      <c r="E237" s="1">
        <f t="shared" si="33"/>
        <v>14</v>
      </c>
      <c r="F237" s="126" t="str">
        <f>VLOOKUP(D237,BallMap!$A$1:$X$39,MATCH(E237,BallMap!$A$1:$R$1,0),FALSE)</f>
        <v>GPIO_AD_15</v>
      </c>
      <c r="G237" s="127">
        <f t="shared" si="34"/>
        <v>233</v>
      </c>
      <c r="H237" s="2" t="str">
        <f t="shared" si="35"/>
        <v>M14</v>
      </c>
      <c r="I237" s="36" t="str">
        <f>IF(ISERROR(VLOOKUP($F237,PinMuxPub!$C$2:$Q$180,MATCH(I$4,PinMuxPub!$C$2:$Q$2,0),FALSE)),"",VLOOKUP($F237,PinMuxPub!$C$2:$Q$180,MATCH(I$4,PinMuxPub!$C$2:$Q$2,0),FALSE))</f>
        <v/>
      </c>
      <c r="J237" s="36" t="str">
        <f>IF(ISERROR(VLOOKUP($F237,PinMuxPub!$C$2:$Q$180,MATCH(J$4,PinMuxPub!$C$2:$Q$2,0),FALSE)),"",VLOOKUP($F237,PinMuxPub!$C$2:$Q$180,MATCH(J$4,PinMuxPub!$C$2:$Q$2,0),FALSE))</f>
        <v/>
      </c>
      <c r="K237" s="36" t="str">
        <f>IF(ISERROR(VLOOKUP($F237,PinMuxPub!$C$2:$Q$180,MATCH(K$4,PinMuxPub!$C$2:$Q$2,0),FALSE)),"",VLOOKUP($F237,PinMuxPub!$C$2:$Q$180,MATCH(K$4,PinMuxPub!$C$2:$Q$2,0),FALSE))</f>
        <v/>
      </c>
      <c r="L237" s="36" t="str">
        <f>IF(ISERROR(VLOOKUP($F237,PinMuxPub!$C$2:$Q$180,MATCH(L$4,PinMuxPub!$C$2:$Q$2,0),FALSE)),"",VLOOKUP($F237,PinMuxPub!$C$2:$Q$180,MATCH(L$4,PinMuxPub!$C$2:$Q$2,0),FALSE))</f>
        <v/>
      </c>
      <c r="M237" s="36" t="str">
        <f>IF(ISERROR(VLOOKUP($F237,PinMuxPub!$C$2:$Q$180,MATCH(M$4,PinMuxPub!$C$2:$Q$2,0),FALSE)),"",VLOOKUP($F237,PinMuxPub!$C$2:$Q$180,MATCH(M$4,PinMuxPub!$C$2:$Q$2,0),FALSE))</f>
        <v/>
      </c>
      <c r="N237" s="36" t="str">
        <f>IF(ISERROR(VLOOKUP($F237,PinMuxPub!$C$2:$Q$180,MATCH(N$4,PinMuxPub!$C$2:$Q$2,0),FALSE)),"",VLOOKUP($F237,PinMuxPub!$C$2:$Q$180,MATCH(N$4,PinMuxPub!$C$2:$Q$2,0),FALSE))</f>
        <v/>
      </c>
      <c r="O237" s="36" t="str">
        <f>IF(ISERROR(VLOOKUP($F237,PinMuxPub!$C$2:$Q$180,MATCH(O$4,PinMuxPub!$C$2:$Q$2,0),FALSE)),"",VLOOKUP($F237,PinMuxPub!$C$2:$Q$180,MATCH(O$4,PinMuxPub!$C$2:$Q$2,0),FALSE))</f>
        <v/>
      </c>
      <c r="P237" s="36" t="str">
        <f>IF(ISERROR(VLOOKUP($F237,PinMuxPub!$C$2:$Q$180,MATCH(P$4,PinMuxPub!$C$2:$Q$2,0),FALSE)),"",VLOOKUP($F237,PinMuxPub!$C$2:$Q$180,MATCH(P$4,PinMuxPub!$C$2:$Q$2,0),FALSE))</f>
        <v/>
      </c>
      <c r="Q237" s="36" t="str">
        <f>IF(ISERROR(VLOOKUP($F237,PinMuxPub!$C$2:$Q$180,MATCH(Q$4,PinMuxPub!$C$2:$Q$2,0),FALSE)),"",VLOOKUP($F237,PinMuxPub!$C$2:$Q$180,MATCH(Q$4,PinMuxPub!$C$2:$Q$2,0),FALSE))</f>
        <v/>
      </c>
      <c r="R237" s="36" t="str">
        <f>IF(ISERROR(VLOOKUP($F237,PinMuxPub!$C$2:$Q$180,MATCH(R$4,PinMuxPub!$C$2:$Q$2,0),FALSE)),"",VLOOKUP($F237,PinMuxPub!$C$2:$Q$180,MATCH(R$4,PinMuxPub!$C$2:$Q$2,0),FALSE))</f>
        <v/>
      </c>
      <c r="S237" s="36" t="str">
        <f>IF(ISERROR(VLOOKUP($F237,PinMuxPub!$C$2:$Q$180,MATCH(S$4,PinMuxPub!$C$2:$Q$2,0),FALSE)),"",VLOOKUP($F237,PinMuxPub!$C$2:$Q$180,MATCH(S$4,PinMuxPub!$C$2:$Q$2,0),FALSE))</f>
        <v/>
      </c>
      <c r="T237" s="36" t="str">
        <f>IF(ISERROR(VLOOKUP($F237,PinMuxPub!$C$2:$Q$180,MATCH(T$4,PinMuxPub!$C$2:$Q$2,0),FALSE)),"",VLOOKUP($F237,PinMuxPub!$C$2:$Q$180,MATCH(T$4,PinMuxPub!$C$2:$Q$2,0),FALSE))</f>
        <v/>
      </c>
      <c r="U237" s="154" t="str">
        <f>IF(ISERROR(VLOOKUP(F237,PinMuxPub!$C$3:$C$180,1,FALSE)),"No","Yes")</f>
        <v>No</v>
      </c>
      <c r="V237" s="155" t="str">
        <f t="shared" si="29"/>
        <v>No</v>
      </c>
    </row>
    <row r="238" spans="1:22">
      <c r="A238" s="92">
        <v>233</v>
      </c>
      <c r="B238" s="1">
        <f t="shared" si="30"/>
        <v>12</v>
      </c>
      <c r="C238" s="1">
        <f t="shared" si="31"/>
        <v>13</v>
      </c>
      <c r="D238" s="1" t="str">
        <f t="shared" si="32"/>
        <v>N</v>
      </c>
      <c r="E238" s="1">
        <f t="shared" si="33"/>
        <v>14</v>
      </c>
      <c r="F238" s="126" t="str">
        <f>VLOOKUP(D238,BallMap!$A$1:$X$39,MATCH(E238,BallMap!$A$1:$R$1,0),FALSE)</f>
        <v>GPIO_AD_14</v>
      </c>
      <c r="G238" s="127">
        <f t="shared" si="34"/>
        <v>234</v>
      </c>
      <c r="H238" s="2" t="str">
        <f t="shared" si="35"/>
        <v>N14</v>
      </c>
      <c r="I238" s="36" t="str">
        <f>IF(ISERROR(VLOOKUP($F238,PinMuxPub!$C$2:$Q$180,MATCH(I$4,PinMuxPub!$C$2:$Q$2,0),FALSE)),"",VLOOKUP($F238,PinMuxPub!$C$2:$Q$180,MATCH(I$4,PinMuxPub!$C$2:$Q$2,0),FALSE))</f>
        <v/>
      </c>
      <c r="J238" s="36" t="str">
        <f>IF(ISERROR(VLOOKUP($F238,PinMuxPub!$C$2:$Q$180,MATCH(J$4,PinMuxPub!$C$2:$Q$2,0),FALSE)),"",VLOOKUP($F238,PinMuxPub!$C$2:$Q$180,MATCH(J$4,PinMuxPub!$C$2:$Q$2,0),FALSE))</f>
        <v/>
      </c>
      <c r="K238" s="36" t="str">
        <f>IF(ISERROR(VLOOKUP($F238,PinMuxPub!$C$2:$Q$180,MATCH(K$4,PinMuxPub!$C$2:$Q$2,0),FALSE)),"",VLOOKUP($F238,PinMuxPub!$C$2:$Q$180,MATCH(K$4,PinMuxPub!$C$2:$Q$2,0),FALSE))</f>
        <v/>
      </c>
      <c r="L238" s="36" t="str">
        <f>IF(ISERROR(VLOOKUP($F238,PinMuxPub!$C$2:$Q$180,MATCH(L$4,PinMuxPub!$C$2:$Q$2,0),FALSE)),"",VLOOKUP($F238,PinMuxPub!$C$2:$Q$180,MATCH(L$4,PinMuxPub!$C$2:$Q$2,0),FALSE))</f>
        <v/>
      </c>
      <c r="M238" s="36" t="str">
        <f>IF(ISERROR(VLOOKUP($F238,PinMuxPub!$C$2:$Q$180,MATCH(M$4,PinMuxPub!$C$2:$Q$2,0),FALSE)),"",VLOOKUP($F238,PinMuxPub!$C$2:$Q$180,MATCH(M$4,PinMuxPub!$C$2:$Q$2,0),FALSE))</f>
        <v/>
      </c>
      <c r="N238" s="36" t="str">
        <f>IF(ISERROR(VLOOKUP($F238,PinMuxPub!$C$2:$Q$180,MATCH(N$4,PinMuxPub!$C$2:$Q$2,0),FALSE)),"",VLOOKUP($F238,PinMuxPub!$C$2:$Q$180,MATCH(N$4,PinMuxPub!$C$2:$Q$2,0),FALSE))</f>
        <v/>
      </c>
      <c r="O238" s="36" t="str">
        <f>IF(ISERROR(VLOOKUP($F238,PinMuxPub!$C$2:$Q$180,MATCH(O$4,PinMuxPub!$C$2:$Q$2,0),FALSE)),"",VLOOKUP($F238,PinMuxPub!$C$2:$Q$180,MATCH(O$4,PinMuxPub!$C$2:$Q$2,0),FALSE))</f>
        <v/>
      </c>
      <c r="P238" s="36" t="str">
        <f>IF(ISERROR(VLOOKUP($F238,PinMuxPub!$C$2:$Q$180,MATCH(P$4,PinMuxPub!$C$2:$Q$2,0),FALSE)),"",VLOOKUP($F238,PinMuxPub!$C$2:$Q$180,MATCH(P$4,PinMuxPub!$C$2:$Q$2,0),FALSE))</f>
        <v/>
      </c>
      <c r="Q238" s="36" t="str">
        <f>IF(ISERROR(VLOOKUP($F238,PinMuxPub!$C$2:$Q$180,MATCH(Q$4,PinMuxPub!$C$2:$Q$2,0),FALSE)),"",VLOOKUP($F238,PinMuxPub!$C$2:$Q$180,MATCH(Q$4,PinMuxPub!$C$2:$Q$2,0),FALSE))</f>
        <v/>
      </c>
      <c r="R238" s="36" t="str">
        <f>IF(ISERROR(VLOOKUP($F238,PinMuxPub!$C$2:$Q$180,MATCH(R$4,PinMuxPub!$C$2:$Q$2,0),FALSE)),"",VLOOKUP($F238,PinMuxPub!$C$2:$Q$180,MATCH(R$4,PinMuxPub!$C$2:$Q$2,0),FALSE))</f>
        <v/>
      </c>
      <c r="S238" s="36" t="str">
        <f>IF(ISERROR(VLOOKUP($F238,PinMuxPub!$C$2:$Q$180,MATCH(S$4,PinMuxPub!$C$2:$Q$2,0),FALSE)),"",VLOOKUP($F238,PinMuxPub!$C$2:$Q$180,MATCH(S$4,PinMuxPub!$C$2:$Q$2,0),FALSE))</f>
        <v/>
      </c>
      <c r="T238" s="36" t="str">
        <f>IF(ISERROR(VLOOKUP($F238,PinMuxPub!$C$2:$Q$180,MATCH(T$4,PinMuxPub!$C$2:$Q$2,0),FALSE)),"",VLOOKUP($F238,PinMuxPub!$C$2:$Q$180,MATCH(T$4,PinMuxPub!$C$2:$Q$2,0),FALSE))</f>
        <v/>
      </c>
      <c r="U238" s="154" t="str">
        <f>IF(ISERROR(VLOOKUP(F238,PinMuxPub!$C$3:$C$180,1,FALSE)),"No","Yes")</f>
        <v>No</v>
      </c>
      <c r="V238" s="155" t="str">
        <f t="shared" si="29"/>
        <v>No</v>
      </c>
    </row>
    <row r="239" spans="1:22">
      <c r="A239" s="92">
        <v>234</v>
      </c>
      <c r="B239" s="1">
        <f t="shared" si="30"/>
        <v>13</v>
      </c>
      <c r="C239" s="1">
        <f t="shared" si="31"/>
        <v>13</v>
      </c>
      <c r="D239" s="1" t="str">
        <f t="shared" si="32"/>
        <v>P</v>
      </c>
      <c r="E239" s="1">
        <f t="shared" si="33"/>
        <v>14</v>
      </c>
      <c r="F239" s="126" t="str">
        <f>VLOOKUP(D239,BallMap!$A$1:$X$39,MATCH(E239,BallMap!$A$1:$R$1,0),FALSE)</f>
        <v>VSS</v>
      </c>
      <c r="G239" s="127">
        <f t="shared" si="34"/>
        <v>235</v>
      </c>
      <c r="H239" s="2" t="str">
        <f t="shared" si="35"/>
        <v>P14</v>
      </c>
      <c r="I239" s="36" t="str">
        <f>IF(ISERROR(VLOOKUP($F239,PinMuxPub!$C$2:$Q$180,MATCH(I$4,PinMuxPub!$C$2:$Q$2,0),FALSE)),"",VLOOKUP($F239,PinMuxPub!$C$2:$Q$180,MATCH(I$4,PinMuxPub!$C$2:$Q$2,0),FALSE))</f>
        <v/>
      </c>
      <c r="J239" s="36" t="str">
        <f>IF(ISERROR(VLOOKUP($F239,PinMuxPub!$C$2:$Q$180,MATCH(J$4,PinMuxPub!$C$2:$Q$2,0),FALSE)),"",VLOOKUP($F239,PinMuxPub!$C$2:$Q$180,MATCH(J$4,PinMuxPub!$C$2:$Q$2,0),FALSE))</f>
        <v/>
      </c>
      <c r="K239" s="36" t="str">
        <f>IF(ISERROR(VLOOKUP($F239,PinMuxPub!$C$2:$Q$180,MATCH(K$4,PinMuxPub!$C$2:$Q$2,0),FALSE)),"",VLOOKUP($F239,PinMuxPub!$C$2:$Q$180,MATCH(K$4,PinMuxPub!$C$2:$Q$2,0),FALSE))</f>
        <v/>
      </c>
      <c r="L239" s="36" t="str">
        <f>IF(ISERROR(VLOOKUP($F239,PinMuxPub!$C$2:$Q$180,MATCH(L$4,PinMuxPub!$C$2:$Q$2,0),FALSE)),"",VLOOKUP($F239,PinMuxPub!$C$2:$Q$180,MATCH(L$4,PinMuxPub!$C$2:$Q$2,0),FALSE))</f>
        <v/>
      </c>
      <c r="M239" s="36" t="str">
        <f>IF(ISERROR(VLOOKUP($F239,PinMuxPub!$C$2:$Q$180,MATCH(M$4,PinMuxPub!$C$2:$Q$2,0),FALSE)),"",VLOOKUP($F239,PinMuxPub!$C$2:$Q$180,MATCH(M$4,PinMuxPub!$C$2:$Q$2,0),FALSE))</f>
        <v/>
      </c>
      <c r="N239" s="36" t="str">
        <f>IF(ISERROR(VLOOKUP($F239,PinMuxPub!$C$2:$Q$180,MATCH(N$4,PinMuxPub!$C$2:$Q$2,0),FALSE)),"",VLOOKUP($F239,PinMuxPub!$C$2:$Q$180,MATCH(N$4,PinMuxPub!$C$2:$Q$2,0),FALSE))</f>
        <v/>
      </c>
      <c r="O239" s="36" t="str">
        <f>IF(ISERROR(VLOOKUP($F239,PinMuxPub!$C$2:$Q$180,MATCH(O$4,PinMuxPub!$C$2:$Q$2,0),FALSE)),"",VLOOKUP($F239,PinMuxPub!$C$2:$Q$180,MATCH(O$4,PinMuxPub!$C$2:$Q$2,0),FALSE))</f>
        <v/>
      </c>
      <c r="P239" s="36" t="str">
        <f>IF(ISERROR(VLOOKUP($F239,PinMuxPub!$C$2:$Q$180,MATCH(P$4,PinMuxPub!$C$2:$Q$2,0),FALSE)),"",VLOOKUP($F239,PinMuxPub!$C$2:$Q$180,MATCH(P$4,PinMuxPub!$C$2:$Q$2,0),FALSE))</f>
        <v/>
      </c>
      <c r="Q239" s="36" t="str">
        <f>IF(ISERROR(VLOOKUP($F239,PinMuxPub!$C$2:$Q$180,MATCH(Q$4,PinMuxPub!$C$2:$Q$2,0),FALSE)),"",VLOOKUP($F239,PinMuxPub!$C$2:$Q$180,MATCH(Q$4,PinMuxPub!$C$2:$Q$2,0),FALSE))</f>
        <v/>
      </c>
      <c r="R239" s="36" t="str">
        <f>IF(ISERROR(VLOOKUP($F239,PinMuxPub!$C$2:$Q$180,MATCH(R$4,PinMuxPub!$C$2:$Q$2,0),FALSE)),"",VLOOKUP($F239,PinMuxPub!$C$2:$Q$180,MATCH(R$4,PinMuxPub!$C$2:$Q$2,0),FALSE))</f>
        <v/>
      </c>
      <c r="S239" s="36" t="str">
        <f>IF(ISERROR(VLOOKUP($F239,PinMuxPub!$C$2:$Q$180,MATCH(S$4,PinMuxPub!$C$2:$Q$2,0),FALSE)),"",VLOOKUP($F239,PinMuxPub!$C$2:$Q$180,MATCH(S$4,PinMuxPub!$C$2:$Q$2,0),FALSE))</f>
        <v/>
      </c>
      <c r="T239" s="36" t="str">
        <f>IF(ISERROR(VLOOKUP($F239,PinMuxPub!$C$2:$Q$180,MATCH(T$4,PinMuxPub!$C$2:$Q$2,0),FALSE)),"",VLOOKUP($F239,PinMuxPub!$C$2:$Q$180,MATCH(T$4,PinMuxPub!$C$2:$Q$2,0),FALSE))</f>
        <v/>
      </c>
      <c r="U239" s="154" t="str">
        <f>IF(ISERROR(VLOOKUP(F239,PinMuxPub!$C$3:$C$180,1,FALSE)),"No","Yes")</f>
        <v>No</v>
      </c>
      <c r="V239" s="155" t="str">
        <f t="shared" si="29"/>
        <v>No</v>
      </c>
    </row>
    <row r="240" spans="1:22">
      <c r="A240" s="92">
        <v>235</v>
      </c>
      <c r="B240" s="1">
        <f t="shared" si="30"/>
        <v>14</v>
      </c>
      <c r="C240" s="1">
        <f t="shared" si="31"/>
        <v>13</v>
      </c>
      <c r="D240" s="1" t="str">
        <f t="shared" si="32"/>
        <v>R</v>
      </c>
      <c r="E240" s="1">
        <f t="shared" si="33"/>
        <v>14</v>
      </c>
      <c r="F240" s="126" t="str">
        <f>VLOOKUP(D240,BallMap!$A$1:$X$39,MATCH(E240,BallMap!$A$1:$R$1,0),FALSE)</f>
        <v>GPIO_AD_01</v>
      </c>
      <c r="G240" s="127">
        <f t="shared" si="34"/>
        <v>236</v>
      </c>
      <c r="H240" s="2" t="str">
        <f t="shared" si="35"/>
        <v>R14</v>
      </c>
      <c r="I240" s="36" t="str">
        <f>IF(ISERROR(VLOOKUP($F240,PinMuxPub!$C$2:$Q$180,MATCH(I$4,PinMuxPub!$C$2:$Q$2,0),FALSE)),"",VLOOKUP($F240,PinMuxPub!$C$2:$Q$180,MATCH(I$4,PinMuxPub!$C$2:$Q$2,0),FALSE))</f>
        <v/>
      </c>
      <c r="J240" s="36" t="str">
        <f>IF(ISERROR(VLOOKUP($F240,PinMuxPub!$C$2:$Q$180,MATCH(J$4,PinMuxPub!$C$2:$Q$2,0),FALSE)),"",VLOOKUP($F240,PinMuxPub!$C$2:$Q$180,MATCH(J$4,PinMuxPub!$C$2:$Q$2,0),FALSE))</f>
        <v/>
      </c>
      <c r="K240" s="36" t="str">
        <f>IF(ISERROR(VLOOKUP($F240,PinMuxPub!$C$2:$Q$180,MATCH(K$4,PinMuxPub!$C$2:$Q$2,0),FALSE)),"",VLOOKUP($F240,PinMuxPub!$C$2:$Q$180,MATCH(K$4,PinMuxPub!$C$2:$Q$2,0),FALSE))</f>
        <v/>
      </c>
      <c r="L240" s="36" t="str">
        <f>IF(ISERROR(VLOOKUP($F240,PinMuxPub!$C$2:$Q$180,MATCH(L$4,PinMuxPub!$C$2:$Q$2,0),FALSE)),"",VLOOKUP($F240,PinMuxPub!$C$2:$Q$180,MATCH(L$4,PinMuxPub!$C$2:$Q$2,0),FALSE))</f>
        <v/>
      </c>
      <c r="M240" s="36" t="str">
        <f>IF(ISERROR(VLOOKUP($F240,PinMuxPub!$C$2:$Q$180,MATCH(M$4,PinMuxPub!$C$2:$Q$2,0),FALSE)),"",VLOOKUP($F240,PinMuxPub!$C$2:$Q$180,MATCH(M$4,PinMuxPub!$C$2:$Q$2,0),FALSE))</f>
        <v/>
      </c>
      <c r="N240" s="36" t="str">
        <f>IF(ISERROR(VLOOKUP($F240,PinMuxPub!$C$2:$Q$180,MATCH(N$4,PinMuxPub!$C$2:$Q$2,0),FALSE)),"",VLOOKUP($F240,PinMuxPub!$C$2:$Q$180,MATCH(N$4,PinMuxPub!$C$2:$Q$2,0),FALSE))</f>
        <v/>
      </c>
      <c r="O240" s="36" t="str">
        <f>IF(ISERROR(VLOOKUP($F240,PinMuxPub!$C$2:$Q$180,MATCH(O$4,PinMuxPub!$C$2:$Q$2,0),FALSE)),"",VLOOKUP($F240,PinMuxPub!$C$2:$Q$180,MATCH(O$4,PinMuxPub!$C$2:$Q$2,0),FALSE))</f>
        <v/>
      </c>
      <c r="P240" s="36" t="str">
        <f>IF(ISERROR(VLOOKUP($F240,PinMuxPub!$C$2:$Q$180,MATCH(P$4,PinMuxPub!$C$2:$Q$2,0),FALSE)),"",VLOOKUP($F240,PinMuxPub!$C$2:$Q$180,MATCH(P$4,PinMuxPub!$C$2:$Q$2,0),FALSE))</f>
        <v/>
      </c>
      <c r="Q240" s="36" t="str">
        <f>IF(ISERROR(VLOOKUP($F240,PinMuxPub!$C$2:$Q$180,MATCH(Q$4,PinMuxPub!$C$2:$Q$2,0),FALSE)),"",VLOOKUP($F240,PinMuxPub!$C$2:$Q$180,MATCH(Q$4,PinMuxPub!$C$2:$Q$2,0),FALSE))</f>
        <v/>
      </c>
      <c r="R240" s="36" t="str">
        <f>IF(ISERROR(VLOOKUP($F240,PinMuxPub!$C$2:$Q$180,MATCH(R$4,PinMuxPub!$C$2:$Q$2,0),FALSE)),"",VLOOKUP($F240,PinMuxPub!$C$2:$Q$180,MATCH(R$4,PinMuxPub!$C$2:$Q$2,0),FALSE))</f>
        <v/>
      </c>
      <c r="S240" s="36" t="str">
        <f>IF(ISERROR(VLOOKUP($F240,PinMuxPub!$C$2:$Q$180,MATCH(S$4,PinMuxPub!$C$2:$Q$2,0),FALSE)),"",VLOOKUP($F240,PinMuxPub!$C$2:$Q$180,MATCH(S$4,PinMuxPub!$C$2:$Q$2,0),FALSE))</f>
        <v/>
      </c>
      <c r="T240" s="36" t="str">
        <f>IF(ISERROR(VLOOKUP($F240,PinMuxPub!$C$2:$Q$180,MATCH(T$4,PinMuxPub!$C$2:$Q$2,0),FALSE)),"",VLOOKUP($F240,PinMuxPub!$C$2:$Q$180,MATCH(T$4,PinMuxPub!$C$2:$Q$2,0),FALSE))</f>
        <v/>
      </c>
      <c r="U240" s="154" t="str">
        <f>IF(ISERROR(VLOOKUP(F240,PinMuxPub!$C$3:$C$180,1,FALSE)),"No","Yes")</f>
        <v>No</v>
      </c>
      <c r="V240" s="155" t="str">
        <f t="shared" si="29"/>
        <v>No</v>
      </c>
    </row>
    <row r="241" spans="1:22">
      <c r="A241" s="92">
        <v>236</v>
      </c>
      <c r="B241" s="1">
        <f t="shared" si="30"/>
        <v>15</v>
      </c>
      <c r="C241" s="1">
        <f t="shared" si="31"/>
        <v>13</v>
      </c>
      <c r="D241" s="1" t="str">
        <f t="shared" si="32"/>
        <v>T</v>
      </c>
      <c r="E241" s="1">
        <f t="shared" si="33"/>
        <v>14</v>
      </c>
      <c r="F241" s="126" t="str">
        <f>VLOOKUP(D241,BallMap!$A$1:$X$39,MATCH(E241,BallMap!$A$1:$R$1,0),FALSE)</f>
        <v>VDD_SNVS_DIG</v>
      </c>
      <c r="G241" s="127">
        <f t="shared" si="34"/>
        <v>237</v>
      </c>
      <c r="H241" s="2" t="str">
        <f t="shared" si="35"/>
        <v>T14</v>
      </c>
      <c r="I241" s="36" t="str">
        <f>IF(ISERROR(VLOOKUP($F241,PinMuxPub!$C$2:$Q$180,MATCH(I$4,PinMuxPub!$C$2:$Q$2,0),FALSE)),"",VLOOKUP($F241,PinMuxPub!$C$2:$Q$180,MATCH(I$4,PinMuxPub!$C$2:$Q$2,0),FALSE))</f>
        <v/>
      </c>
      <c r="J241" s="36" t="str">
        <f>IF(ISERROR(VLOOKUP($F241,PinMuxPub!$C$2:$Q$180,MATCH(J$4,PinMuxPub!$C$2:$Q$2,0),FALSE)),"",VLOOKUP($F241,PinMuxPub!$C$2:$Q$180,MATCH(J$4,PinMuxPub!$C$2:$Q$2,0),FALSE))</f>
        <v/>
      </c>
      <c r="K241" s="36" t="str">
        <f>IF(ISERROR(VLOOKUP($F241,PinMuxPub!$C$2:$Q$180,MATCH(K$4,PinMuxPub!$C$2:$Q$2,0),FALSE)),"",VLOOKUP($F241,PinMuxPub!$C$2:$Q$180,MATCH(K$4,PinMuxPub!$C$2:$Q$2,0),FALSE))</f>
        <v/>
      </c>
      <c r="L241" s="36" t="str">
        <f>IF(ISERROR(VLOOKUP($F241,PinMuxPub!$C$2:$Q$180,MATCH(L$4,PinMuxPub!$C$2:$Q$2,0),FALSE)),"",VLOOKUP($F241,PinMuxPub!$C$2:$Q$180,MATCH(L$4,PinMuxPub!$C$2:$Q$2,0),FALSE))</f>
        <v/>
      </c>
      <c r="M241" s="36" t="str">
        <f>IF(ISERROR(VLOOKUP($F241,PinMuxPub!$C$2:$Q$180,MATCH(M$4,PinMuxPub!$C$2:$Q$2,0),FALSE)),"",VLOOKUP($F241,PinMuxPub!$C$2:$Q$180,MATCH(M$4,PinMuxPub!$C$2:$Q$2,0),FALSE))</f>
        <v/>
      </c>
      <c r="N241" s="36" t="str">
        <f>IF(ISERROR(VLOOKUP($F241,PinMuxPub!$C$2:$Q$180,MATCH(N$4,PinMuxPub!$C$2:$Q$2,0),FALSE)),"",VLOOKUP($F241,PinMuxPub!$C$2:$Q$180,MATCH(N$4,PinMuxPub!$C$2:$Q$2,0),FALSE))</f>
        <v/>
      </c>
      <c r="O241" s="36" t="str">
        <f>IF(ISERROR(VLOOKUP($F241,PinMuxPub!$C$2:$Q$180,MATCH(O$4,PinMuxPub!$C$2:$Q$2,0),FALSE)),"",VLOOKUP($F241,PinMuxPub!$C$2:$Q$180,MATCH(O$4,PinMuxPub!$C$2:$Q$2,0),FALSE))</f>
        <v/>
      </c>
      <c r="P241" s="36" t="str">
        <f>IF(ISERROR(VLOOKUP($F241,PinMuxPub!$C$2:$Q$180,MATCH(P$4,PinMuxPub!$C$2:$Q$2,0),FALSE)),"",VLOOKUP($F241,PinMuxPub!$C$2:$Q$180,MATCH(P$4,PinMuxPub!$C$2:$Q$2,0),FALSE))</f>
        <v/>
      </c>
      <c r="Q241" s="36" t="str">
        <f>IF(ISERROR(VLOOKUP($F241,PinMuxPub!$C$2:$Q$180,MATCH(Q$4,PinMuxPub!$C$2:$Q$2,0),FALSE)),"",VLOOKUP($F241,PinMuxPub!$C$2:$Q$180,MATCH(Q$4,PinMuxPub!$C$2:$Q$2,0),FALSE))</f>
        <v/>
      </c>
      <c r="R241" s="36" t="str">
        <f>IF(ISERROR(VLOOKUP($F241,PinMuxPub!$C$2:$Q$180,MATCH(R$4,PinMuxPub!$C$2:$Q$2,0),FALSE)),"",VLOOKUP($F241,PinMuxPub!$C$2:$Q$180,MATCH(R$4,PinMuxPub!$C$2:$Q$2,0),FALSE))</f>
        <v/>
      </c>
      <c r="S241" s="36" t="str">
        <f>IF(ISERROR(VLOOKUP($F241,PinMuxPub!$C$2:$Q$180,MATCH(S$4,PinMuxPub!$C$2:$Q$2,0),FALSE)),"",VLOOKUP($F241,PinMuxPub!$C$2:$Q$180,MATCH(S$4,PinMuxPub!$C$2:$Q$2,0),FALSE))</f>
        <v/>
      </c>
      <c r="T241" s="36" t="str">
        <f>IF(ISERROR(VLOOKUP($F241,PinMuxPub!$C$2:$Q$180,MATCH(T$4,PinMuxPub!$C$2:$Q$2,0),FALSE)),"",VLOOKUP($F241,PinMuxPub!$C$2:$Q$180,MATCH(T$4,PinMuxPub!$C$2:$Q$2,0),FALSE))</f>
        <v/>
      </c>
      <c r="U241" s="154" t="str">
        <f>IF(ISERROR(VLOOKUP(F241,PinMuxPub!$C$3:$C$180,1,FALSE)),"No","Yes")</f>
        <v>No</v>
      </c>
      <c r="V241" s="155" t="str">
        <f t="shared" si="29"/>
        <v>No</v>
      </c>
    </row>
    <row r="242" spans="1:22">
      <c r="A242" s="92">
        <v>237</v>
      </c>
      <c r="B242" s="1">
        <f t="shared" si="30"/>
        <v>16</v>
      </c>
      <c r="C242" s="1">
        <f t="shared" si="31"/>
        <v>13</v>
      </c>
      <c r="D242" s="1" t="str">
        <f t="shared" si="32"/>
        <v>U</v>
      </c>
      <c r="E242" s="1">
        <f t="shared" si="33"/>
        <v>14</v>
      </c>
      <c r="F242" s="126" t="str">
        <f>VLOOKUP(D242,BallMap!$A$1:$X$39,MATCH(E242,BallMap!$A$1:$R$1,0),FALSE)</f>
        <v>VDD_SNVS_ANA</v>
      </c>
      <c r="G242" s="127">
        <f t="shared" si="34"/>
        <v>238</v>
      </c>
      <c r="H242" s="2" t="str">
        <f t="shared" si="35"/>
        <v>U14</v>
      </c>
      <c r="I242" s="36" t="str">
        <f>IF(ISERROR(VLOOKUP($F242,PinMuxPub!$C$2:$Q$180,MATCH(I$4,PinMuxPub!$C$2:$Q$2,0),FALSE)),"",VLOOKUP($F242,PinMuxPub!$C$2:$Q$180,MATCH(I$4,PinMuxPub!$C$2:$Q$2,0),FALSE))</f>
        <v/>
      </c>
      <c r="J242" s="36" t="str">
        <f>IF(ISERROR(VLOOKUP($F242,PinMuxPub!$C$2:$Q$180,MATCH(J$4,PinMuxPub!$C$2:$Q$2,0),FALSE)),"",VLOOKUP($F242,PinMuxPub!$C$2:$Q$180,MATCH(J$4,PinMuxPub!$C$2:$Q$2,0),FALSE))</f>
        <v/>
      </c>
      <c r="K242" s="36" t="str">
        <f>IF(ISERROR(VLOOKUP($F242,PinMuxPub!$C$2:$Q$180,MATCH(K$4,PinMuxPub!$C$2:$Q$2,0),FALSE)),"",VLOOKUP($F242,PinMuxPub!$C$2:$Q$180,MATCH(K$4,PinMuxPub!$C$2:$Q$2,0),FALSE))</f>
        <v/>
      </c>
      <c r="L242" s="36" t="str">
        <f>IF(ISERROR(VLOOKUP($F242,PinMuxPub!$C$2:$Q$180,MATCH(L$4,PinMuxPub!$C$2:$Q$2,0),FALSE)),"",VLOOKUP($F242,PinMuxPub!$C$2:$Q$180,MATCH(L$4,PinMuxPub!$C$2:$Q$2,0),FALSE))</f>
        <v/>
      </c>
      <c r="M242" s="36" t="str">
        <f>IF(ISERROR(VLOOKUP($F242,PinMuxPub!$C$2:$Q$180,MATCH(M$4,PinMuxPub!$C$2:$Q$2,0),FALSE)),"",VLOOKUP($F242,PinMuxPub!$C$2:$Q$180,MATCH(M$4,PinMuxPub!$C$2:$Q$2,0),FALSE))</f>
        <v/>
      </c>
      <c r="N242" s="36" t="str">
        <f>IF(ISERROR(VLOOKUP($F242,PinMuxPub!$C$2:$Q$180,MATCH(N$4,PinMuxPub!$C$2:$Q$2,0),FALSE)),"",VLOOKUP($F242,PinMuxPub!$C$2:$Q$180,MATCH(N$4,PinMuxPub!$C$2:$Q$2,0),FALSE))</f>
        <v/>
      </c>
      <c r="O242" s="36" t="str">
        <f>IF(ISERROR(VLOOKUP($F242,PinMuxPub!$C$2:$Q$180,MATCH(O$4,PinMuxPub!$C$2:$Q$2,0),FALSE)),"",VLOOKUP($F242,PinMuxPub!$C$2:$Q$180,MATCH(O$4,PinMuxPub!$C$2:$Q$2,0),FALSE))</f>
        <v/>
      </c>
      <c r="P242" s="36" t="str">
        <f>IF(ISERROR(VLOOKUP($F242,PinMuxPub!$C$2:$Q$180,MATCH(P$4,PinMuxPub!$C$2:$Q$2,0),FALSE)),"",VLOOKUP($F242,PinMuxPub!$C$2:$Q$180,MATCH(P$4,PinMuxPub!$C$2:$Q$2,0),FALSE))</f>
        <v/>
      </c>
      <c r="Q242" s="36" t="str">
        <f>IF(ISERROR(VLOOKUP($F242,PinMuxPub!$C$2:$Q$180,MATCH(Q$4,PinMuxPub!$C$2:$Q$2,0),FALSE)),"",VLOOKUP($F242,PinMuxPub!$C$2:$Q$180,MATCH(Q$4,PinMuxPub!$C$2:$Q$2,0),FALSE))</f>
        <v/>
      </c>
      <c r="R242" s="36" t="str">
        <f>IF(ISERROR(VLOOKUP($F242,PinMuxPub!$C$2:$Q$180,MATCH(R$4,PinMuxPub!$C$2:$Q$2,0),FALSE)),"",VLOOKUP($F242,PinMuxPub!$C$2:$Q$180,MATCH(R$4,PinMuxPub!$C$2:$Q$2,0),FALSE))</f>
        <v/>
      </c>
      <c r="S242" s="36" t="str">
        <f>IF(ISERROR(VLOOKUP($F242,PinMuxPub!$C$2:$Q$180,MATCH(S$4,PinMuxPub!$C$2:$Q$2,0),FALSE)),"",VLOOKUP($F242,PinMuxPub!$C$2:$Q$180,MATCH(S$4,PinMuxPub!$C$2:$Q$2,0),FALSE))</f>
        <v/>
      </c>
      <c r="T242" s="36" t="str">
        <f>IF(ISERROR(VLOOKUP($F242,PinMuxPub!$C$2:$Q$180,MATCH(T$4,PinMuxPub!$C$2:$Q$2,0),FALSE)),"",VLOOKUP($F242,PinMuxPub!$C$2:$Q$180,MATCH(T$4,PinMuxPub!$C$2:$Q$2,0),FALSE))</f>
        <v/>
      </c>
      <c r="U242" s="154" t="str">
        <f>IF(ISERROR(VLOOKUP(F242,PinMuxPub!$C$3:$C$180,1,FALSE)),"No","Yes")</f>
        <v>No</v>
      </c>
      <c r="V242" s="155" t="str">
        <f t="shared" si="29"/>
        <v>No</v>
      </c>
    </row>
    <row r="243" spans="1:22">
      <c r="A243" s="92">
        <v>238</v>
      </c>
      <c r="B243" s="1">
        <f t="shared" si="30"/>
        <v>0</v>
      </c>
      <c r="C243" s="1">
        <f t="shared" si="31"/>
        <v>14</v>
      </c>
      <c r="D243" s="1" t="str">
        <f t="shared" si="32"/>
        <v>A</v>
      </c>
      <c r="E243" s="1">
        <f t="shared" si="33"/>
        <v>15</v>
      </c>
      <c r="F243" s="126" t="str">
        <f>VLOOKUP(D243,BallMap!$A$1:$X$39,MATCH(E243,BallMap!$A$1:$R$1,0),FALSE)</f>
        <v>GPIO_DISP_B1_08</v>
      </c>
      <c r="G243" s="127">
        <f t="shared" si="34"/>
        <v>239</v>
      </c>
      <c r="H243" s="2" t="str">
        <f t="shared" si="35"/>
        <v>A15</v>
      </c>
      <c r="I243" s="36" t="str">
        <f>IF(ISERROR(VLOOKUP($F243,PinMuxPub!$C$2:$Q$180,MATCH(I$4,PinMuxPub!$C$2:$Q$2,0),FALSE)),"",VLOOKUP($F243,PinMuxPub!$C$2:$Q$180,MATCH(I$4,PinMuxPub!$C$2:$Q$2,0),FALSE))</f>
        <v/>
      </c>
      <c r="J243" s="36" t="str">
        <f>IF(ISERROR(VLOOKUP($F243,PinMuxPub!$C$2:$Q$180,MATCH(J$4,PinMuxPub!$C$2:$Q$2,0),FALSE)),"",VLOOKUP($F243,PinMuxPub!$C$2:$Q$180,MATCH(J$4,PinMuxPub!$C$2:$Q$2,0),FALSE))</f>
        <v/>
      </c>
      <c r="K243" s="36" t="str">
        <f>IF(ISERROR(VLOOKUP($F243,PinMuxPub!$C$2:$Q$180,MATCH(K$4,PinMuxPub!$C$2:$Q$2,0),FALSE)),"",VLOOKUP($F243,PinMuxPub!$C$2:$Q$180,MATCH(K$4,PinMuxPub!$C$2:$Q$2,0),FALSE))</f>
        <v/>
      </c>
      <c r="L243" s="36" t="str">
        <f>IF(ISERROR(VLOOKUP($F243,PinMuxPub!$C$2:$Q$180,MATCH(L$4,PinMuxPub!$C$2:$Q$2,0),FALSE)),"",VLOOKUP($F243,PinMuxPub!$C$2:$Q$180,MATCH(L$4,PinMuxPub!$C$2:$Q$2,0),FALSE))</f>
        <v/>
      </c>
      <c r="M243" s="36" t="str">
        <f>IF(ISERROR(VLOOKUP($F243,PinMuxPub!$C$2:$Q$180,MATCH(M$4,PinMuxPub!$C$2:$Q$2,0),FALSE)),"",VLOOKUP($F243,PinMuxPub!$C$2:$Q$180,MATCH(M$4,PinMuxPub!$C$2:$Q$2,0),FALSE))</f>
        <v/>
      </c>
      <c r="N243" s="36" t="str">
        <f>IF(ISERROR(VLOOKUP($F243,PinMuxPub!$C$2:$Q$180,MATCH(N$4,PinMuxPub!$C$2:$Q$2,0),FALSE)),"",VLOOKUP($F243,PinMuxPub!$C$2:$Q$180,MATCH(N$4,PinMuxPub!$C$2:$Q$2,0),FALSE))</f>
        <v/>
      </c>
      <c r="O243" s="36" t="str">
        <f>IF(ISERROR(VLOOKUP($F243,PinMuxPub!$C$2:$Q$180,MATCH(O$4,PinMuxPub!$C$2:$Q$2,0),FALSE)),"",VLOOKUP($F243,PinMuxPub!$C$2:$Q$180,MATCH(O$4,PinMuxPub!$C$2:$Q$2,0),FALSE))</f>
        <v/>
      </c>
      <c r="P243" s="36" t="str">
        <f>IF(ISERROR(VLOOKUP($F243,PinMuxPub!$C$2:$Q$180,MATCH(P$4,PinMuxPub!$C$2:$Q$2,0),FALSE)),"",VLOOKUP($F243,PinMuxPub!$C$2:$Q$180,MATCH(P$4,PinMuxPub!$C$2:$Q$2,0),FALSE))</f>
        <v/>
      </c>
      <c r="Q243" s="36" t="str">
        <f>IF(ISERROR(VLOOKUP($F243,PinMuxPub!$C$2:$Q$180,MATCH(Q$4,PinMuxPub!$C$2:$Q$2,0),FALSE)),"",VLOOKUP($F243,PinMuxPub!$C$2:$Q$180,MATCH(Q$4,PinMuxPub!$C$2:$Q$2,0),FALSE))</f>
        <v/>
      </c>
      <c r="R243" s="36" t="str">
        <f>IF(ISERROR(VLOOKUP($F243,PinMuxPub!$C$2:$Q$180,MATCH(R$4,PinMuxPub!$C$2:$Q$2,0),FALSE)),"",VLOOKUP($F243,PinMuxPub!$C$2:$Q$180,MATCH(R$4,PinMuxPub!$C$2:$Q$2,0),FALSE))</f>
        <v/>
      </c>
      <c r="S243" s="36" t="str">
        <f>IF(ISERROR(VLOOKUP($F243,PinMuxPub!$C$2:$Q$180,MATCH(S$4,PinMuxPub!$C$2:$Q$2,0),FALSE)),"",VLOOKUP($F243,PinMuxPub!$C$2:$Q$180,MATCH(S$4,PinMuxPub!$C$2:$Q$2,0),FALSE))</f>
        <v/>
      </c>
      <c r="T243" s="36" t="str">
        <f>IF(ISERROR(VLOOKUP($F243,PinMuxPub!$C$2:$Q$180,MATCH(T$4,PinMuxPub!$C$2:$Q$2,0),FALSE)),"",VLOOKUP($F243,PinMuxPub!$C$2:$Q$180,MATCH(T$4,PinMuxPub!$C$2:$Q$2,0),FALSE))</f>
        <v/>
      </c>
      <c r="U243" s="154" t="str">
        <f>IF(ISERROR(VLOOKUP(F243,PinMuxPub!$C$3:$C$180,1,FALSE)),"No","Yes")</f>
        <v>No</v>
      </c>
      <c r="V243" s="155" t="str">
        <f t="shared" si="29"/>
        <v>No</v>
      </c>
    </row>
    <row r="244" spans="1:22">
      <c r="A244" s="92">
        <v>239</v>
      </c>
      <c r="B244" s="1">
        <f t="shared" si="30"/>
        <v>1</v>
      </c>
      <c r="C244" s="1">
        <f t="shared" si="31"/>
        <v>14</v>
      </c>
      <c r="D244" s="1" t="str">
        <f t="shared" si="32"/>
        <v>B</v>
      </c>
      <c r="E244" s="1">
        <f t="shared" si="33"/>
        <v>15</v>
      </c>
      <c r="F244" s="126" t="str">
        <f>VLOOKUP(D244,BallMap!$A$1:$X$39,MATCH(E244,BallMap!$A$1:$R$1,0),FALSE)</f>
        <v>GPIO_SD_B1_04</v>
      </c>
      <c r="G244" s="127">
        <f t="shared" si="34"/>
        <v>240</v>
      </c>
      <c r="H244" s="2" t="str">
        <f t="shared" si="35"/>
        <v>B15</v>
      </c>
      <c r="I244" s="36" t="str">
        <f>IF(ISERROR(VLOOKUP($F244,PinMuxPub!$C$2:$Q$180,MATCH(I$4,PinMuxPub!$C$2:$Q$2,0),FALSE)),"",VLOOKUP($F244,PinMuxPub!$C$2:$Q$180,MATCH(I$4,PinMuxPub!$C$2:$Q$2,0),FALSE))</f>
        <v/>
      </c>
      <c r="J244" s="36" t="str">
        <f>IF(ISERROR(VLOOKUP($F244,PinMuxPub!$C$2:$Q$180,MATCH(J$4,PinMuxPub!$C$2:$Q$2,0),FALSE)),"",VLOOKUP($F244,PinMuxPub!$C$2:$Q$180,MATCH(J$4,PinMuxPub!$C$2:$Q$2,0),FALSE))</f>
        <v/>
      </c>
      <c r="K244" s="36" t="str">
        <f>IF(ISERROR(VLOOKUP($F244,PinMuxPub!$C$2:$Q$180,MATCH(K$4,PinMuxPub!$C$2:$Q$2,0),FALSE)),"",VLOOKUP($F244,PinMuxPub!$C$2:$Q$180,MATCH(K$4,PinMuxPub!$C$2:$Q$2,0),FALSE))</f>
        <v/>
      </c>
      <c r="L244" s="36" t="str">
        <f>IF(ISERROR(VLOOKUP($F244,PinMuxPub!$C$2:$Q$180,MATCH(L$4,PinMuxPub!$C$2:$Q$2,0),FALSE)),"",VLOOKUP($F244,PinMuxPub!$C$2:$Q$180,MATCH(L$4,PinMuxPub!$C$2:$Q$2,0),FALSE))</f>
        <v/>
      </c>
      <c r="M244" s="36" t="str">
        <f>IF(ISERROR(VLOOKUP($F244,PinMuxPub!$C$2:$Q$180,MATCH(M$4,PinMuxPub!$C$2:$Q$2,0),FALSE)),"",VLOOKUP($F244,PinMuxPub!$C$2:$Q$180,MATCH(M$4,PinMuxPub!$C$2:$Q$2,0),FALSE))</f>
        <v/>
      </c>
      <c r="N244" s="36" t="str">
        <f>IF(ISERROR(VLOOKUP($F244,PinMuxPub!$C$2:$Q$180,MATCH(N$4,PinMuxPub!$C$2:$Q$2,0),FALSE)),"",VLOOKUP($F244,PinMuxPub!$C$2:$Q$180,MATCH(N$4,PinMuxPub!$C$2:$Q$2,0),FALSE))</f>
        <v/>
      </c>
      <c r="O244" s="36" t="str">
        <f>IF(ISERROR(VLOOKUP($F244,PinMuxPub!$C$2:$Q$180,MATCH(O$4,PinMuxPub!$C$2:$Q$2,0),FALSE)),"",VLOOKUP($F244,PinMuxPub!$C$2:$Q$180,MATCH(O$4,PinMuxPub!$C$2:$Q$2,0),FALSE))</f>
        <v/>
      </c>
      <c r="P244" s="36" t="str">
        <f>IF(ISERROR(VLOOKUP($F244,PinMuxPub!$C$2:$Q$180,MATCH(P$4,PinMuxPub!$C$2:$Q$2,0),FALSE)),"",VLOOKUP($F244,PinMuxPub!$C$2:$Q$180,MATCH(P$4,PinMuxPub!$C$2:$Q$2,0),FALSE))</f>
        <v/>
      </c>
      <c r="Q244" s="36" t="str">
        <f>IF(ISERROR(VLOOKUP($F244,PinMuxPub!$C$2:$Q$180,MATCH(Q$4,PinMuxPub!$C$2:$Q$2,0),FALSE)),"",VLOOKUP($F244,PinMuxPub!$C$2:$Q$180,MATCH(Q$4,PinMuxPub!$C$2:$Q$2,0),FALSE))</f>
        <v/>
      </c>
      <c r="R244" s="36" t="str">
        <f>IF(ISERROR(VLOOKUP($F244,PinMuxPub!$C$2:$Q$180,MATCH(R$4,PinMuxPub!$C$2:$Q$2,0),FALSE)),"",VLOOKUP($F244,PinMuxPub!$C$2:$Q$180,MATCH(R$4,PinMuxPub!$C$2:$Q$2,0),FALSE))</f>
        <v/>
      </c>
      <c r="S244" s="36" t="str">
        <f>IF(ISERROR(VLOOKUP($F244,PinMuxPub!$C$2:$Q$180,MATCH(S$4,PinMuxPub!$C$2:$Q$2,0),FALSE)),"",VLOOKUP($F244,PinMuxPub!$C$2:$Q$180,MATCH(S$4,PinMuxPub!$C$2:$Q$2,0),FALSE))</f>
        <v/>
      </c>
      <c r="T244" s="36" t="str">
        <f>IF(ISERROR(VLOOKUP($F244,PinMuxPub!$C$2:$Q$180,MATCH(T$4,PinMuxPub!$C$2:$Q$2,0),FALSE)),"",VLOOKUP($F244,PinMuxPub!$C$2:$Q$180,MATCH(T$4,PinMuxPub!$C$2:$Q$2,0),FALSE))</f>
        <v/>
      </c>
      <c r="U244" s="154" t="str">
        <f>IF(ISERROR(VLOOKUP(F244,PinMuxPub!$C$3:$C$180,1,FALSE)),"No","Yes")</f>
        <v>No</v>
      </c>
      <c r="V244" s="155" t="str">
        <f t="shared" si="29"/>
        <v>No</v>
      </c>
    </row>
    <row r="245" spans="1:22">
      <c r="A245" s="92">
        <v>240</v>
      </c>
      <c r="B245" s="1">
        <f t="shared" si="30"/>
        <v>2</v>
      </c>
      <c r="C245" s="1">
        <f t="shared" si="31"/>
        <v>14</v>
      </c>
      <c r="D245" s="1" t="str">
        <f t="shared" si="32"/>
        <v>C</v>
      </c>
      <c r="E245" s="1">
        <f t="shared" si="33"/>
        <v>15</v>
      </c>
      <c r="F245" s="126" t="str">
        <f>VLOOKUP(D245,BallMap!$A$1:$X$39,MATCH(E245,BallMap!$A$1:$R$1,0),FALSE)</f>
        <v>GPIO_SD_B1_02</v>
      </c>
      <c r="G245" s="127">
        <f t="shared" si="34"/>
        <v>241</v>
      </c>
      <c r="H245" s="2" t="str">
        <f t="shared" si="35"/>
        <v>C15</v>
      </c>
      <c r="I245" s="36" t="str">
        <f>IF(ISERROR(VLOOKUP($F245,PinMuxPub!$C$2:$Q$180,MATCH(I$4,PinMuxPub!$C$2:$Q$2,0),FALSE)),"",VLOOKUP($F245,PinMuxPub!$C$2:$Q$180,MATCH(I$4,PinMuxPub!$C$2:$Q$2,0),FALSE))</f>
        <v/>
      </c>
      <c r="J245" s="36" t="str">
        <f>IF(ISERROR(VLOOKUP($F245,PinMuxPub!$C$2:$Q$180,MATCH(J$4,PinMuxPub!$C$2:$Q$2,0),FALSE)),"",VLOOKUP($F245,PinMuxPub!$C$2:$Q$180,MATCH(J$4,PinMuxPub!$C$2:$Q$2,0),FALSE))</f>
        <v/>
      </c>
      <c r="K245" s="36" t="str">
        <f>IF(ISERROR(VLOOKUP($F245,PinMuxPub!$C$2:$Q$180,MATCH(K$4,PinMuxPub!$C$2:$Q$2,0),FALSE)),"",VLOOKUP($F245,PinMuxPub!$C$2:$Q$180,MATCH(K$4,PinMuxPub!$C$2:$Q$2,0),FALSE))</f>
        <v/>
      </c>
      <c r="L245" s="36" t="str">
        <f>IF(ISERROR(VLOOKUP($F245,PinMuxPub!$C$2:$Q$180,MATCH(L$4,PinMuxPub!$C$2:$Q$2,0),FALSE)),"",VLOOKUP($F245,PinMuxPub!$C$2:$Q$180,MATCH(L$4,PinMuxPub!$C$2:$Q$2,0),FALSE))</f>
        <v/>
      </c>
      <c r="M245" s="36" t="str">
        <f>IF(ISERROR(VLOOKUP($F245,PinMuxPub!$C$2:$Q$180,MATCH(M$4,PinMuxPub!$C$2:$Q$2,0),FALSE)),"",VLOOKUP($F245,PinMuxPub!$C$2:$Q$180,MATCH(M$4,PinMuxPub!$C$2:$Q$2,0),FALSE))</f>
        <v/>
      </c>
      <c r="N245" s="36" t="str">
        <f>IF(ISERROR(VLOOKUP($F245,PinMuxPub!$C$2:$Q$180,MATCH(N$4,PinMuxPub!$C$2:$Q$2,0),FALSE)),"",VLOOKUP($F245,PinMuxPub!$C$2:$Q$180,MATCH(N$4,PinMuxPub!$C$2:$Q$2,0),FALSE))</f>
        <v/>
      </c>
      <c r="O245" s="36" t="str">
        <f>IF(ISERROR(VLOOKUP($F245,PinMuxPub!$C$2:$Q$180,MATCH(O$4,PinMuxPub!$C$2:$Q$2,0),FALSE)),"",VLOOKUP($F245,PinMuxPub!$C$2:$Q$180,MATCH(O$4,PinMuxPub!$C$2:$Q$2,0),FALSE))</f>
        <v/>
      </c>
      <c r="P245" s="36" t="str">
        <f>IF(ISERROR(VLOOKUP($F245,PinMuxPub!$C$2:$Q$180,MATCH(P$4,PinMuxPub!$C$2:$Q$2,0),FALSE)),"",VLOOKUP($F245,PinMuxPub!$C$2:$Q$180,MATCH(P$4,PinMuxPub!$C$2:$Q$2,0),FALSE))</f>
        <v/>
      </c>
      <c r="Q245" s="36" t="str">
        <f>IF(ISERROR(VLOOKUP($F245,PinMuxPub!$C$2:$Q$180,MATCH(Q$4,PinMuxPub!$C$2:$Q$2,0),FALSE)),"",VLOOKUP($F245,PinMuxPub!$C$2:$Q$180,MATCH(Q$4,PinMuxPub!$C$2:$Q$2,0),FALSE))</f>
        <v/>
      </c>
      <c r="R245" s="36" t="str">
        <f>IF(ISERROR(VLOOKUP($F245,PinMuxPub!$C$2:$Q$180,MATCH(R$4,PinMuxPub!$C$2:$Q$2,0),FALSE)),"",VLOOKUP($F245,PinMuxPub!$C$2:$Q$180,MATCH(R$4,PinMuxPub!$C$2:$Q$2,0),FALSE))</f>
        <v/>
      </c>
      <c r="S245" s="36" t="str">
        <f>IF(ISERROR(VLOOKUP($F245,PinMuxPub!$C$2:$Q$180,MATCH(S$4,PinMuxPub!$C$2:$Q$2,0),FALSE)),"",VLOOKUP($F245,PinMuxPub!$C$2:$Q$180,MATCH(S$4,PinMuxPub!$C$2:$Q$2,0),FALSE))</f>
        <v/>
      </c>
      <c r="T245" s="36" t="str">
        <f>IF(ISERROR(VLOOKUP($F245,PinMuxPub!$C$2:$Q$180,MATCH(T$4,PinMuxPub!$C$2:$Q$2,0),FALSE)),"",VLOOKUP($F245,PinMuxPub!$C$2:$Q$180,MATCH(T$4,PinMuxPub!$C$2:$Q$2,0),FALSE))</f>
        <v/>
      </c>
      <c r="U245" s="154" t="str">
        <f>IF(ISERROR(VLOOKUP(F245,PinMuxPub!$C$3:$C$180,1,FALSE)),"No","Yes")</f>
        <v>No</v>
      </c>
      <c r="V245" s="155" t="str">
        <f t="shared" si="29"/>
        <v>No</v>
      </c>
    </row>
    <row r="246" spans="1:22">
      <c r="A246" s="92">
        <v>241</v>
      </c>
      <c r="B246" s="1">
        <f t="shared" si="30"/>
        <v>3</v>
      </c>
      <c r="C246" s="1">
        <f t="shared" si="31"/>
        <v>14</v>
      </c>
      <c r="D246" s="1" t="str">
        <f t="shared" si="32"/>
        <v>D</v>
      </c>
      <c r="E246" s="1">
        <f t="shared" si="33"/>
        <v>15</v>
      </c>
      <c r="F246" s="126" t="str">
        <f>VLOOKUP(D246,BallMap!$A$1:$X$39,MATCH(E246,BallMap!$A$1:$R$1,0),FALSE)</f>
        <v>GPIO_SD_B1_01</v>
      </c>
      <c r="G246" s="127">
        <f t="shared" si="34"/>
        <v>242</v>
      </c>
      <c r="H246" s="2" t="str">
        <f t="shared" si="35"/>
        <v>D15</v>
      </c>
      <c r="I246" s="36" t="str">
        <f>IF(ISERROR(VLOOKUP($F246,PinMuxPub!$C$2:$Q$180,MATCH(I$4,PinMuxPub!$C$2:$Q$2,0),FALSE)),"",VLOOKUP($F246,PinMuxPub!$C$2:$Q$180,MATCH(I$4,PinMuxPub!$C$2:$Q$2,0),FALSE))</f>
        <v/>
      </c>
      <c r="J246" s="36" t="str">
        <f>IF(ISERROR(VLOOKUP($F246,PinMuxPub!$C$2:$Q$180,MATCH(J$4,PinMuxPub!$C$2:$Q$2,0),FALSE)),"",VLOOKUP($F246,PinMuxPub!$C$2:$Q$180,MATCH(J$4,PinMuxPub!$C$2:$Q$2,0),FALSE))</f>
        <v/>
      </c>
      <c r="K246" s="36" t="str">
        <f>IF(ISERROR(VLOOKUP($F246,PinMuxPub!$C$2:$Q$180,MATCH(K$4,PinMuxPub!$C$2:$Q$2,0),FALSE)),"",VLOOKUP($F246,PinMuxPub!$C$2:$Q$180,MATCH(K$4,PinMuxPub!$C$2:$Q$2,0),FALSE))</f>
        <v/>
      </c>
      <c r="L246" s="36" t="str">
        <f>IF(ISERROR(VLOOKUP($F246,PinMuxPub!$C$2:$Q$180,MATCH(L$4,PinMuxPub!$C$2:$Q$2,0),FALSE)),"",VLOOKUP($F246,PinMuxPub!$C$2:$Q$180,MATCH(L$4,PinMuxPub!$C$2:$Q$2,0),FALSE))</f>
        <v/>
      </c>
      <c r="M246" s="36" t="str">
        <f>IF(ISERROR(VLOOKUP($F246,PinMuxPub!$C$2:$Q$180,MATCH(M$4,PinMuxPub!$C$2:$Q$2,0),FALSE)),"",VLOOKUP($F246,PinMuxPub!$C$2:$Q$180,MATCH(M$4,PinMuxPub!$C$2:$Q$2,0),FALSE))</f>
        <v/>
      </c>
      <c r="N246" s="36" t="str">
        <f>IF(ISERROR(VLOOKUP($F246,PinMuxPub!$C$2:$Q$180,MATCH(N$4,PinMuxPub!$C$2:$Q$2,0),FALSE)),"",VLOOKUP($F246,PinMuxPub!$C$2:$Q$180,MATCH(N$4,PinMuxPub!$C$2:$Q$2,0),FALSE))</f>
        <v/>
      </c>
      <c r="O246" s="36" t="str">
        <f>IF(ISERROR(VLOOKUP($F246,PinMuxPub!$C$2:$Q$180,MATCH(O$4,PinMuxPub!$C$2:$Q$2,0),FALSE)),"",VLOOKUP($F246,PinMuxPub!$C$2:$Q$180,MATCH(O$4,PinMuxPub!$C$2:$Q$2,0),FALSE))</f>
        <v/>
      </c>
      <c r="P246" s="36" t="str">
        <f>IF(ISERROR(VLOOKUP($F246,PinMuxPub!$C$2:$Q$180,MATCH(P$4,PinMuxPub!$C$2:$Q$2,0),FALSE)),"",VLOOKUP($F246,PinMuxPub!$C$2:$Q$180,MATCH(P$4,PinMuxPub!$C$2:$Q$2,0),FALSE))</f>
        <v/>
      </c>
      <c r="Q246" s="36" t="str">
        <f>IF(ISERROR(VLOOKUP($F246,PinMuxPub!$C$2:$Q$180,MATCH(Q$4,PinMuxPub!$C$2:$Q$2,0),FALSE)),"",VLOOKUP($F246,PinMuxPub!$C$2:$Q$180,MATCH(Q$4,PinMuxPub!$C$2:$Q$2,0),FALSE))</f>
        <v/>
      </c>
      <c r="R246" s="36" t="str">
        <f>IF(ISERROR(VLOOKUP($F246,PinMuxPub!$C$2:$Q$180,MATCH(R$4,PinMuxPub!$C$2:$Q$2,0),FALSE)),"",VLOOKUP($F246,PinMuxPub!$C$2:$Q$180,MATCH(R$4,PinMuxPub!$C$2:$Q$2,0),FALSE))</f>
        <v/>
      </c>
      <c r="S246" s="36" t="str">
        <f>IF(ISERROR(VLOOKUP($F246,PinMuxPub!$C$2:$Q$180,MATCH(S$4,PinMuxPub!$C$2:$Q$2,0),FALSE)),"",VLOOKUP($F246,PinMuxPub!$C$2:$Q$180,MATCH(S$4,PinMuxPub!$C$2:$Q$2,0),FALSE))</f>
        <v/>
      </c>
      <c r="T246" s="36" t="str">
        <f>IF(ISERROR(VLOOKUP($F246,PinMuxPub!$C$2:$Q$180,MATCH(T$4,PinMuxPub!$C$2:$Q$2,0),FALSE)),"",VLOOKUP($F246,PinMuxPub!$C$2:$Q$180,MATCH(T$4,PinMuxPub!$C$2:$Q$2,0),FALSE))</f>
        <v/>
      </c>
      <c r="U246" s="154" t="str">
        <f>IF(ISERROR(VLOOKUP(F246,PinMuxPub!$C$3:$C$180,1,FALSE)),"No","Yes")</f>
        <v>No</v>
      </c>
      <c r="V246" s="155" t="str">
        <f t="shared" si="29"/>
        <v>No</v>
      </c>
    </row>
    <row r="247" spans="1:22">
      <c r="A247" s="92">
        <v>242</v>
      </c>
      <c r="B247" s="1">
        <f t="shared" si="30"/>
        <v>4</v>
      </c>
      <c r="C247" s="1">
        <f t="shared" si="31"/>
        <v>14</v>
      </c>
      <c r="D247" s="1" t="str">
        <f t="shared" si="32"/>
        <v>E</v>
      </c>
      <c r="E247" s="1">
        <f t="shared" si="33"/>
        <v>15</v>
      </c>
      <c r="F247" s="126" t="str">
        <f>VLOOKUP(D247,BallMap!$A$1:$X$39,MATCH(E247,BallMap!$A$1:$R$1,0),FALSE)</f>
        <v>GPIO_SD_B2_03</v>
      </c>
      <c r="G247" s="127">
        <f t="shared" si="34"/>
        <v>243</v>
      </c>
      <c r="H247" s="2" t="str">
        <f t="shared" si="35"/>
        <v>E15</v>
      </c>
      <c r="I247" s="36" t="str">
        <f>IF(ISERROR(VLOOKUP($F247,PinMuxPub!$C$2:$Q$180,MATCH(I$4,PinMuxPub!$C$2:$Q$2,0),FALSE)),"",VLOOKUP($F247,PinMuxPub!$C$2:$Q$180,MATCH(I$4,PinMuxPub!$C$2:$Q$2,0),FALSE))</f>
        <v/>
      </c>
      <c r="J247" s="36" t="str">
        <f>IF(ISERROR(VLOOKUP($F247,PinMuxPub!$C$2:$Q$180,MATCH(J$4,PinMuxPub!$C$2:$Q$2,0),FALSE)),"",VLOOKUP($F247,PinMuxPub!$C$2:$Q$180,MATCH(J$4,PinMuxPub!$C$2:$Q$2,0),FALSE))</f>
        <v/>
      </c>
      <c r="K247" s="36" t="str">
        <f>IF(ISERROR(VLOOKUP($F247,PinMuxPub!$C$2:$Q$180,MATCH(K$4,PinMuxPub!$C$2:$Q$2,0),FALSE)),"",VLOOKUP($F247,PinMuxPub!$C$2:$Q$180,MATCH(K$4,PinMuxPub!$C$2:$Q$2,0),FALSE))</f>
        <v/>
      </c>
      <c r="L247" s="36" t="str">
        <f>IF(ISERROR(VLOOKUP($F247,PinMuxPub!$C$2:$Q$180,MATCH(L$4,PinMuxPub!$C$2:$Q$2,0),FALSE)),"",VLOOKUP($F247,PinMuxPub!$C$2:$Q$180,MATCH(L$4,PinMuxPub!$C$2:$Q$2,0),FALSE))</f>
        <v/>
      </c>
      <c r="M247" s="36" t="str">
        <f>IF(ISERROR(VLOOKUP($F247,PinMuxPub!$C$2:$Q$180,MATCH(M$4,PinMuxPub!$C$2:$Q$2,0),FALSE)),"",VLOOKUP($F247,PinMuxPub!$C$2:$Q$180,MATCH(M$4,PinMuxPub!$C$2:$Q$2,0),FALSE))</f>
        <v/>
      </c>
      <c r="N247" s="36" t="str">
        <f>IF(ISERROR(VLOOKUP($F247,PinMuxPub!$C$2:$Q$180,MATCH(N$4,PinMuxPub!$C$2:$Q$2,0),FALSE)),"",VLOOKUP($F247,PinMuxPub!$C$2:$Q$180,MATCH(N$4,PinMuxPub!$C$2:$Q$2,0),FALSE))</f>
        <v/>
      </c>
      <c r="O247" s="36" t="str">
        <f>IF(ISERROR(VLOOKUP($F247,PinMuxPub!$C$2:$Q$180,MATCH(O$4,PinMuxPub!$C$2:$Q$2,0),FALSE)),"",VLOOKUP($F247,PinMuxPub!$C$2:$Q$180,MATCH(O$4,PinMuxPub!$C$2:$Q$2,0),FALSE))</f>
        <v/>
      </c>
      <c r="P247" s="36" t="str">
        <f>IF(ISERROR(VLOOKUP($F247,PinMuxPub!$C$2:$Q$180,MATCH(P$4,PinMuxPub!$C$2:$Q$2,0),FALSE)),"",VLOOKUP($F247,PinMuxPub!$C$2:$Q$180,MATCH(P$4,PinMuxPub!$C$2:$Q$2,0),FALSE))</f>
        <v/>
      </c>
      <c r="Q247" s="36" t="str">
        <f>IF(ISERROR(VLOOKUP($F247,PinMuxPub!$C$2:$Q$180,MATCH(Q$4,PinMuxPub!$C$2:$Q$2,0),FALSE)),"",VLOOKUP($F247,PinMuxPub!$C$2:$Q$180,MATCH(Q$4,PinMuxPub!$C$2:$Q$2,0),FALSE))</f>
        <v/>
      </c>
      <c r="R247" s="36" t="str">
        <f>IF(ISERROR(VLOOKUP($F247,PinMuxPub!$C$2:$Q$180,MATCH(R$4,PinMuxPub!$C$2:$Q$2,0),FALSE)),"",VLOOKUP($F247,PinMuxPub!$C$2:$Q$180,MATCH(R$4,PinMuxPub!$C$2:$Q$2,0),FALSE))</f>
        <v/>
      </c>
      <c r="S247" s="36" t="str">
        <f>IF(ISERROR(VLOOKUP($F247,PinMuxPub!$C$2:$Q$180,MATCH(S$4,PinMuxPub!$C$2:$Q$2,0),FALSE)),"",VLOOKUP($F247,PinMuxPub!$C$2:$Q$180,MATCH(S$4,PinMuxPub!$C$2:$Q$2,0),FALSE))</f>
        <v/>
      </c>
      <c r="T247" s="36" t="str">
        <f>IF(ISERROR(VLOOKUP($F247,PinMuxPub!$C$2:$Q$180,MATCH(T$4,PinMuxPub!$C$2:$Q$2,0),FALSE)),"",VLOOKUP($F247,PinMuxPub!$C$2:$Q$180,MATCH(T$4,PinMuxPub!$C$2:$Q$2,0),FALSE))</f>
        <v/>
      </c>
      <c r="U247" s="154" t="str">
        <f>IF(ISERROR(VLOOKUP(F247,PinMuxPub!$C$3:$C$180,1,FALSE)),"No","Yes")</f>
        <v>No</v>
      </c>
      <c r="V247" s="155" t="str">
        <f t="shared" si="29"/>
        <v>No</v>
      </c>
    </row>
    <row r="248" spans="1:22">
      <c r="A248" s="92">
        <v>243</v>
      </c>
      <c r="B248" s="1">
        <f t="shared" si="30"/>
        <v>5</v>
      </c>
      <c r="C248" s="1">
        <f t="shared" si="31"/>
        <v>14</v>
      </c>
      <c r="D248" s="1" t="str">
        <f t="shared" si="32"/>
        <v>F</v>
      </c>
      <c r="E248" s="1">
        <f t="shared" si="33"/>
        <v>15</v>
      </c>
      <c r="F248" s="126" t="str">
        <f>VLOOKUP(D248,BallMap!$A$1:$X$39,MATCH(E248,BallMap!$A$1:$R$1,0),FALSE)</f>
        <v>GPIO_SD_B2_08</v>
      </c>
      <c r="G248" s="127">
        <f t="shared" si="34"/>
        <v>244</v>
      </c>
      <c r="H248" s="2" t="str">
        <f t="shared" si="35"/>
        <v>F15</v>
      </c>
      <c r="I248" s="36" t="str">
        <f>IF(ISERROR(VLOOKUP($F248,PinMuxPub!$C$2:$Q$180,MATCH(I$4,PinMuxPub!$C$2:$Q$2,0),FALSE)),"",VLOOKUP($F248,PinMuxPub!$C$2:$Q$180,MATCH(I$4,PinMuxPub!$C$2:$Q$2,0),FALSE))</f>
        <v/>
      </c>
      <c r="J248" s="36" t="str">
        <f>IF(ISERROR(VLOOKUP($F248,PinMuxPub!$C$2:$Q$180,MATCH(J$4,PinMuxPub!$C$2:$Q$2,0),FALSE)),"",VLOOKUP($F248,PinMuxPub!$C$2:$Q$180,MATCH(J$4,PinMuxPub!$C$2:$Q$2,0),FALSE))</f>
        <v/>
      </c>
      <c r="K248" s="36" t="str">
        <f>IF(ISERROR(VLOOKUP($F248,PinMuxPub!$C$2:$Q$180,MATCH(K$4,PinMuxPub!$C$2:$Q$2,0),FALSE)),"",VLOOKUP($F248,PinMuxPub!$C$2:$Q$180,MATCH(K$4,PinMuxPub!$C$2:$Q$2,0),FALSE))</f>
        <v/>
      </c>
      <c r="L248" s="36" t="str">
        <f>IF(ISERROR(VLOOKUP($F248,PinMuxPub!$C$2:$Q$180,MATCH(L$4,PinMuxPub!$C$2:$Q$2,0),FALSE)),"",VLOOKUP($F248,PinMuxPub!$C$2:$Q$180,MATCH(L$4,PinMuxPub!$C$2:$Q$2,0),FALSE))</f>
        <v/>
      </c>
      <c r="M248" s="36" t="str">
        <f>IF(ISERROR(VLOOKUP($F248,PinMuxPub!$C$2:$Q$180,MATCH(M$4,PinMuxPub!$C$2:$Q$2,0),FALSE)),"",VLOOKUP($F248,PinMuxPub!$C$2:$Q$180,MATCH(M$4,PinMuxPub!$C$2:$Q$2,0),FALSE))</f>
        <v/>
      </c>
      <c r="N248" s="36" t="str">
        <f>IF(ISERROR(VLOOKUP($F248,PinMuxPub!$C$2:$Q$180,MATCH(N$4,PinMuxPub!$C$2:$Q$2,0),FALSE)),"",VLOOKUP($F248,PinMuxPub!$C$2:$Q$180,MATCH(N$4,PinMuxPub!$C$2:$Q$2,0),FALSE))</f>
        <v/>
      </c>
      <c r="O248" s="36" t="str">
        <f>IF(ISERROR(VLOOKUP($F248,PinMuxPub!$C$2:$Q$180,MATCH(O$4,PinMuxPub!$C$2:$Q$2,0),FALSE)),"",VLOOKUP($F248,PinMuxPub!$C$2:$Q$180,MATCH(O$4,PinMuxPub!$C$2:$Q$2,0),FALSE))</f>
        <v/>
      </c>
      <c r="P248" s="36" t="str">
        <f>IF(ISERROR(VLOOKUP($F248,PinMuxPub!$C$2:$Q$180,MATCH(P$4,PinMuxPub!$C$2:$Q$2,0),FALSE)),"",VLOOKUP($F248,PinMuxPub!$C$2:$Q$180,MATCH(P$4,PinMuxPub!$C$2:$Q$2,0),FALSE))</f>
        <v/>
      </c>
      <c r="Q248" s="36" t="str">
        <f>IF(ISERROR(VLOOKUP($F248,PinMuxPub!$C$2:$Q$180,MATCH(Q$4,PinMuxPub!$C$2:$Q$2,0),FALSE)),"",VLOOKUP($F248,PinMuxPub!$C$2:$Q$180,MATCH(Q$4,PinMuxPub!$C$2:$Q$2,0),FALSE))</f>
        <v/>
      </c>
      <c r="R248" s="36" t="str">
        <f>IF(ISERROR(VLOOKUP($F248,PinMuxPub!$C$2:$Q$180,MATCH(R$4,PinMuxPub!$C$2:$Q$2,0),FALSE)),"",VLOOKUP($F248,PinMuxPub!$C$2:$Q$180,MATCH(R$4,PinMuxPub!$C$2:$Q$2,0),FALSE))</f>
        <v/>
      </c>
      <c r="S248" s="36" t="str">
        <f>IF(ISERROR(VLOOKUP($F248,PinMuxPub!$C$2:$Q$180,MATCH(S$4,PinMuxPub!$C$2:$Q$2,0),FALSE)),"",VLOOKUP($F248,PinMuxPub!$C$2:$Q$180,MATCH(S$4,PinMuxPub!$C$2:$Q$2,0),FALSE))</f>
        <v/>
      </c>
      <c r="T248" s="36" t="str">
        <f>IF(ISERROR(VLOOKUP($F248,PinMuxPub!$C$2:$Q$180,MATCH(T$4,PinMuxPub!$C$2:$Q$2,0),FALSE)),"",VLOOKUP($F248,PinMuxPub!$C$2:$Q$180,MATCH(T$4,PinMuxPub!$C$2:$Q$2,0),FALSE))</f>
        <v/>
      </c>
      <c r="U248" s="154" t="str">
        <f>IF(ISERROR(VLOOKUP(F248,PinMuxPub!$C$3:$C$180,1,FALSE)),"No","Yes")</f>
        <v>No</v>
      </c>
      <c r="V248" s="155" t="str">
        <f t="shared" si="29"/>
        <v>No</v>
      </c>
    </row>
    <row r="249" spans="1:22">
      <c r="A249" s="92">
        <v>244</v>
      </c>
      <c r="B249" s="1">
        <f t="shared" si="30"/>
        <v>6</v>
      </c>
      <c r="C249" s="1">
        <f t="shared" si="31"/>
        <v>14</v>
      </c>
      <c r="D249" s="1" t="str">
        <f t="shared" si="32"/>
        <v>G</v>
      </c>
      <c r="E249" s="1">
        <f t="shared" si="33"/>
        <v>15</v>
      </c>
      <c r="F249" s="126" t="str">
        <f>VLOOKUP(D249,BallMap!$A$1:$X$39,MATCH(E249,BallMap!$A$1:$R$1,0),FALSE)</f>
        <v>VSS</v>
      </c>
      <c r="G249" s="127">
        <f t="shared" si="34"/>
        <v>245</v>
      </c>
      <c r="H249" s="2" t="str">
        <f t="shared" si="35"/>
        <v>G15</v>
      </c>
      <c r="I249" s="36" t="str">
        <f>IF(ISERROR(VLOOKUP($F249,PinMuxPub!$C$2:$Q$180,MATCH(I$4,PinMuxPub!$C$2:$Q$2,0),FALSE)),"",VLOOKUP($F249,PinMuxPub!$C$2:$Q$180,MATCH(I$4,PinMuxPub!$C$2:$Q$2,0),FALSE))</f>
        <v/>
      </c>
      <c r="J249" s="36" t="str">
        <f>IF(ISERROR(VLOOKUP($F249,PinMuxPub!$C$2:$Q$180,MATCH(J$4,PinMuxPub!$C$2:$Q$2,0),FALSE)),"",VLOOKUP($F249,PinMuxPub!$C$2:$Q$180,MATCH(J$4,PinMuxPub!$C$2:$Q$2,0),FALSE))</f>
        <v/>
      </c>
      <c r="K249" s="36" t="str">
        <f>IF(ISERROR(VLOOKUP($F249,PinMuxPub!$C$2:$Q$180,MATCH(K$4,PinMuxPub!$C$2:$Q$2,0),FALSE)),"",VLOOKUP($F249,PinMuxPub!$C$2:$Q$180,MATCH(K$4,PinMuxPub!$C$2:$Q$2,0),FALSE))</f>
        <v/>
      </c>
      <c r="L249" s="36" t="str">
        <f>IF(ISERROR(VLOOKUP($F249,PinMuxPub!$C$2:$Q$180,MATCH(L$4,PinMuxPub!$C$2:$Q$2,0),FALSE)),"",VLOOKUP($F249,PinMuxPub!$C$2:$Q$180,MATCH(L$4,PinMuxPub!$C$2:$Q$2,0),FALSE))</f>
        <v/>
      </c>
      <c r="M249" s="36" t="str">
        <f>IF(ISERROR(VLOOKUP($F249,PinMuxPub!$C$2:$Q$180,MATCH(M$4,PinMuxPub!$C$2:$Q$2,0),FALSE)),"",VLOOKUP($F249,PinMuxPub!$C$2:$Q$180,MATCH(M$4,PinMuxPub!$C$2:$Q$2,0),FALSE))</f>
        <v/>
      </c>
      <c r="N249" s="36" t="str">
        <f>IF(ISERROR(VLOOKUP($F249,PinMuxPub!$C$2:$Q$180,MATCH(N$4,PinMuxPub!$C$2:$Q$2,0),FALSE)),"",VLOOKUP($F249,PinMuxPub!$C$2:$Q$180,MATCH(N$4,PinMuxPub!$C$2:$Q$2,0),FALSE))</f>
        <v/>
      </c>
      <c r="O249" s="36" t="str">
        <f>IF(ISERROR(VLOOKUP($F249,PinMuxPub!$C$2:$Q$180,MATCH(O$4,PinMuxPub!$C$2:$Q$2,0),FALSE)),"",VLOOKUP($F249,PinMuxPub!$C$2:$Q$180,MATCH(O$4,PinMuxPub!$C$2:$Q$2,0),FALSE))</f>
        <v/>
      </c>
      <c r="P249" s="36" t="str">
        <f>IF(ISERROR(VLOOKUP($F249,PinMuxPub!$C$2:$Q$180,MATCH(P$4,PinMuxPub!$C$2:$Q$2,0),FALSE)),"",VLOOKUP($F249,PinMuxPub!$C$2:$Q$180,MATCH(P$4,PinMuxPub!$C$2:$Q$2,0),FALSE))</f>
        <v/>
      </c>
      <c r="Q249" s="36" t="str">
        <f>IF(ISERROR(VLOOKUP($F249,PinMuxPub!$C$2:$Q$180,MATCH(Q$4,PinMuxPub!$C$2:$Q$2,0),FALSE)),"",VLOOKUP($F249,PinMuxPub!$C$2:$Q$180,MATCH(Q$4,PinMuxPub!$C$2:$Q$2,0),FALSE))</f>
        <v/>
      </c>
      <c r="R249" s="36" t="str">
        <f>IF(ISERROR(VLOOKUP($F249,PinMuxPub!$C$2:$Q$180,MATCH(R$4,PinMuxPub!$C$2:$Q$2,0),FALSE)),"",VLOOKUP($F249,PinMuxPub!$C$2:$Q$180,MATCH(R$4,PinMuxPub!$C$2:$Q$2,0),FALSE))</f>
        <v/>
      </c>
      <c r="S249" s="36" t="str">
        <f>IF(ISERROR(VLOOKUP($F249,PinMuxPub!$C$2:$Q$180,MATCH(S$4,PinMuxPub!$C$2:$Q$2,0),FALSE)),"",VLOOKUP($F249,PinMuxPub!$C$2:$Q$180,MATCH(S$4,PinMuxPub!$C$2:$Q$2,0),FALSE))</f>
        <v/>
      </c>
      <c r="T249" s="36" t="str">
        <f>IF(ISERROR(VLOOKUP($F249,PinMuxPub!$C$2:$Q$180,MATCH(T$4,PinMuxPub!$C$2:$Q$2,0),FALSE)),"",VLOOKUP($F249,PinMuxPub!$C$2:$Q$180,MATCH(T$4,PinMuxPub!$C$2:$Q$2,0),FALSE))</f>
        <v/>
      </c>
      <c r="U249" s="154" t="str">
        <f>IF(ISERROR(VLOOKUP(F249,PinMuxPub!$C$3:$C$180,1,FALSE)),"No","Yes")</f>
        <v>No</v>
      </c>
      <c r="V249" s="155" t="str">
        <f t="shared" si="29"/>
        <v>No</v>
      </c>
    </row>
    <row r="250" spans="1:22">
      <c r="A250" s="92">
        <v>245</v>
      </c>
      <c r="B250" s="1">
        <f t="shared" si="30"/>
        <v>7</v>
      </c>
      <c r="C250" s="1">
        <f t="shared" si="31"/>
        <v>14</v>
      </c>
      <c r="D250" s="1" t="str">
        <f t="shared" si="32"/>
        <v>H</v>
      </c>
      <c r="E250" s="1">
        <f t="shared" si="33"/>
        <v>15</v>
      </c>
      <c r="F250" s="126" t="str">
        <f>VLOOKUP(D250,BallMap!$A$1:$X$39,MATCH(E250,BallMap!$A$1:$R$1,0),FALSE)</f>
        <v>GPIO_SD_B2_09</v>
      </c>
      <c r="G250" s="127">
        <f t="shared" si="34"/>
        <v>246</v>
      </c>
      <c r="H250" s="2" t="str">
        <f t="shared" si="35"/>
        <v>H15</v>
      </c>
      <c r="I250" s="36" t="str">
        <f>IF(ISERROR(VLOOKUP($F250,PinMuxPub!$C$2:$Q$180,MATCH(I$4,PinMuxPub!$C$2:$Q$2,0),FALSE)),"",VLOOKUP($F250,PinMuxPub!$C$2:$Q$180,MATCH(I$4,PinMuxPub!$C$2:$Q$2,0),FALSE))</f>
        <v/>
      </c>
      <c r="J250" s="36" t="str">
        <f>IF(ISERROR(VLOOKUP($F250,PinMuxPub!$C$2:$Q$180,MATCH(J$4,PinMuxPub!$C$2:$Q$2,0),FALSE)),"",VLOOKUP($F250,PinMuxPub!$C$2:$Q$180,MATCH(J$4,PinMuxPub!$C$2:$Q$2,0),FALSE))</f>
        <v/>
      </c>
      <c r="K250" s="36" t="str">
        <f>IF(ISERROR(VLOOKUP($F250,PinMuxPub!$C$2:$Q$180,MATCH(K$4,PinMuxPub!$C$2:$Q$2,0),FALSE)),"",VLOOKUP($F250,PinMuxPub!$C$2:$Q$180,MATCH(K$4,PinMuxPub!$C$2:$Q$2,0),FALSE))</f>
        <v/>
      </c>
      <c r="L250" s="36" t="str">
        <f>IF(ISERROR(VLOOKUP($F250,PinMuxPub!$C$2:$Q$180,MATCH(L$4,PinMuxPub!$C$2:$Q$2,0),FALSE)),"",VLOOKUP($F250,PinMuxPub!$C$2:$Q$180,MATCH(L$4,PinMuxPub!$C$2:$Q$2,0),FALSE))</f>
        <v/>
      </c>
      <c r="M250" s="36" t="str">
        <f>IF(ISERROR(VLOOKUP($F250,PinMuxPub!$C$2:$Q$180,MATCH(M$4,PinMuxPub!$C$2:$Q$2,0),FALSE)),"",VLOOKUP($F250,PinMuxPub!$C$2:$Q$180,MATCH(M$4,PinMuxPub!$C$2:$Q$2,0),FALSE))</f>
        <v/>
      </c>
      <c r="N250" s="36" t="str">
        <f>IF(ISERROR(VLOOKUP($F250,PinMuxPub!$C$2:$Q$180,MATCH(N$4,PinMuxPub!$C$2:$Q$2,0),FALSE)),"",VLOOKUP($F250,PinMuxPub!$C$2:$Q$180,MATCH(N$4,PinMuxPub!$C$2:$Q$2,0),FALSE))</f>
        <v/>
      </c>
      <c r="O250" s="36" t="str">
        <f>IF(ISERROR(VLOOKUP($F250,PinMuxPub!$C$2:$Q$180,MATCH(O$4,PinMuxPub!$C$2:$Q$2,0),FALSE)),"",VLOOKUP($F250,PinMuxPub!$C$2:$Q$180,MATCH(O$4,PinMuxPub!$C$2:$Q$2,0),FALSE))</f>
        <v/>
      </c>
      <c r="P250" s="36" t="str">
        <f>IF(ISERROR(VLOOKUP($F250,PinMuxPub!$C$2:$Q$180,MATCH(P$4,PinMuxPub!$C$2:$Q$2,0),FALSE)),"",VLOOKUP($F250,PinMuxPub!$C$2:$Q$180,MATCH(P$4,PinMuxPub!$C$2:$Q$2,0),FALSE))</f>
        <v/>
      </c>
      <c r="Q250" s="36" t="str">
        <f>IF(ISERROR(VLOOKUP($F250,PinMuxPub!$C$2:$Q$180,MATCH(Q$4,PinMuxPub!$C$2:$Q$2,0),FALSE)),"",VLOOKUP($F250,PinMuxPub!$C$2:$Q$180,MATCH(Q$4,PinMuxPub!$C$2:$Q$2,0),FALSE))</f>
        <v/>
      </c>
      <c r="R250" s="36" t="str">
        <f>IF(ISERROR(VLOOKUP($F250,PinMuxPub!$C$2:$Q$180,MATCH(R$4,PinMuxPub!$C$2:$Q$2,0),FALSE)),"",VLOOKUP($F250,PinMuxPub!$C$2:$Q$180,MATCH(R$4,PinMuxPub!$C$2:$Q$2,0),FALSE))</f>
        <v/>
      </c>
      <c r="S250" s="36" t="str">
        <f>IF(ISERROR(VLOOKUP($F250,PinMuxPub!$C$2:$Q$180,MATCH(S$4,PinMuxPub!$C$2:$Q$2,0),FALSE)),"",VLOOKUP($F250,PinMuxPub!$C$2:$Q$180,MATCH(S$4,PinMuxPub!$C$2:$Q$2,0),FALSE))</f>
        <v/>
      </c>
      <c r="T250" s="36" t="str">
        <f>IF(ISERROR(VLOOKUP($F250,PinMuxPub!$C$2:$Q$180,MATCH(T$4,PinMuxPub!$C$2:$Q$2,0),FALSE)),"",VLOOKUP($F250,PinMuxPub!$C$2:$Q$180,MATCH(T$4,PinMuxPub!$C$2:$Q$2,0),FALSE))</f>
        <v/>
      </c>
      <c r="U250" s="154" t="str">
        <f>IF(ISERROR(VLOOKUP(F250,PinMuxPub!$C$3:$C$180,1,FALSE)),"No","Yes")</f>
        <v>No</v>
      </c>
      <c r="V250" s="155" t="str">
        <f t="shared" si="29"/>
        <v>No</v>
      </c>
    </row>
    <row r="251" spans="1:22">
      <c r="A251" s="92">
        <v>246</v>
      </c>
      <c r="B251" s="1">
        <f t="shared" si="30"/>
        <v>8</v>
      </c>
      <c r="C251" s="1">
        <f t="shared" si="31"/>
        <v>14</v>
      </c>
      <c r="D251" s="1" t="str">
        <f t="shared" si="32"/>
        <v>J</v>
      </c>
      <c r="E251" s="1">
        <f t="shared" si="33"/>
        <v>15</v>
      </c>
      <c r="F251" s="126" t="str">
        <f>VLOOKUP(D251,BallMap!$A$1:$X$39,MATCH(E251,BallMap!$A$1:$R$1,0),FALSE)</f>
        <v>GPIO_SD_B2_00</v>
      </c>
      <c r="G251" s="127">
        <f t="shared" si="34"/>
        <v>247</v>
      </c>
      <c r="H251" s="2" t="str">
        <f t="shared" si="35"/>
        <v>J15</v>
      </c>
      <c r="I251" s="36" t="str">
        <f>IF(ISERROR(VLOOKUP($F251,PinMuxPub!$C$2:$Q$180,MATCH(I$4,PinMuxPub!$C$2:$Q$2,0),FALSE)),"",VLOOKUP($F251,PinMuxPub!$C$2:$Q$180,MATCH(I$4,PinMuxPub!$C$2:$Q$2,0),FALSE))</f>
        <v/>
      </c>
      <c r="J251" s="36" t="str">
        <f>IF(ISERROR(VLOOKUP($F251,PinMuxPub!$C$2:$Q$180,MATCH(J$4,PinMuxPub!$C$2:$Q$2,0),FALSE)),"",VLOOKUP($F251,PinMuxPub!$C$2:$Q$180,MATCH(J$4,PinMuxPub!$C$2:$Q$2,0),FALSE))</f>
        <v/>
      </c>
      <c r="K251" s="36" t="str">
        <f>IF(ISERROR(VLOOKUP($F251,PinMuxPub!$C$2:$Q$180,MATCH(K$4,PinMuxPub!$C$2:$Q$2,0),FALSE)),"",VLOOKUP($F251,PinMuxPub!$C$2:$Q$180,MATCH(K$4,PinMuxPub!$C$2:$Q$2,0),FALSE))</f>
        <v/>
      </c>
      <c r="L251" s="36" t="str">
        <f>IF(ISERROR(VLOOKUP($F251,PinMuxPub!$C$2:$Q$180,MATCH(L$4,PinMuxPub!$C$2:$Q$2,0),FALSE)),"",VLOOKUP($F251,PinMuxPub!$C$2:$Q$180,MATCH(L$4,PinMuxPub!$C$2:$Q$2,0),FALSE))</f>
        <v/>
      </c>
      <c r="M251" s="36" t="str">
        <f>IF(ISERROR(VLOOKUP($F251,PinMuxPub!$C$2:$Q$180,MATCH(M$4,PinMuxPub!$C$2:$Q$2,0),FALSE)),"",VLOOKUP($F251,PinMuxPub!$C$2:$Q$180,MATCH(M$4,PinMuxPub!$C$2:$Q$2,0),FALSE))</f>
        <v/>
      </c>
      <c r="N251" s="36" t="str">
        <f>IF(ISERROR(VLOOKUP($F251,PinMuxPub!$C$2:$Q$180,MATCH(N$4,PinMuxPub!$C$2:$Q$2,0),FALSE)),"",VLOOKUP($F251,PinMuxPub!$C$2:$Q$180,MATCH(N$4,PinMuxPub!$C$2:$Q$2,0),FALSE))</f>
        <v/>
      </c>
      <c r="O251" s="36" t="str">
        <f>IF(ISERROR(VLOOKUP($F251,PinMuxPub!$C$2:$Q$180,MATCH(O$4,PinMuxPub!$C$2:$Q$2,0),FALSE)),"",VLOOKUP($F251,PinMuxPub!$C$2:$Q$180,MATCH(O$4,PinMuxPub!$C$2:$Q$2,0),FALSE))</f>
        <v/>
      </c>
      <c r="P251" s="36" t="str">
        <f>IF(ISERROR(VLOOKUP($F251,PinMuxPub!$C$2:$Q$180,MATCH(P$4,PinMuxPub!$C$2:$Q$2,0),FALSE)),"",VLOOKUP($F251,PinMuxPub!$C$2:$Q$180,MATCH(P$4,PinMuxPub!$C$2:$Q$2,0),FALSE))</f>
        <v/>
      </c>
      <c r="Q251" s="36" t="str">
        <f>IF(ISERROR(VLOOKUP($F251,PinMuxPub!$C$2:$Q$180,MATCH(Q$4,PinMuxPub!$C$2:$Q$2,0),FALSE)),"",VLOOKUP($F251,PinMuxPub!$C$2:$Q$180,MATCH(Q$4,PinMuxPub!$C$2:$Q$2,0),FALSE))</f>
        <v/>
      </c>
      <c r="R251" s="36" t="str">
        <f>IF(ISERROR(VLOOKUP($F251,PinMuxPub!$C$2:$Q$180,MATCH(R$4,PinMuxPub!$C$2:$Q$2,0),FALSE)),"",VLOOKUP($F251,PinMuxPub!$C$2:$Q$180,MATCH(R$4,PinMuxPub!$C$2:$Q$2,0),FALSE))</f>
        <v/>
      </c>
      <c r="S251" s="36" t="str">
        <f>IF(ISERROR(VLOOKUP($F251,PinMuxPub!$C$2:$Q$180,MATCH(S$4,PinMuxPub!$C$2:$Q$2,0),FALSE)),"",VLOOKUP($F251,PinMuxPub!$C$2:$Q$180,MATCH(S$4,PinMuxPub!$C$2:$Q$2,0),FALSE))</f>
        <v/>
      </c>
      <c r="T251" s="36" t="str">
        <f>IF(ISERROR(VLOOKUP($F251,PinMuxPub!$C$2:$Q$180,MATCH(T$4,PinMuxPub!$C$2:$Q$2,0),FALSE)),"",VLOOKUP($F251,PinMuxPub!$C$2:$Q$180,MATCH(T$4,PinMuxPub!$C$2:$Q$2,0),FALSE))</f>
        <v/>
      </c>
      <c r="U251" s="154" t="str">
        <f>IF(ISERROR(VLOOKUP(F251,PinMuxPub!$C$3:$C$180,1,FALSE)),"No","Yes")</f>
        <v>No</v>
      </c>
      <c r="V251" s="155" t="str">
        <f t="shared" si="29"/>
        <v>No</v>
      </c>
    </row>
    <row r="252" spans="1:22">
      <c r="A252" s="92">
        <v>247</v>
      </c>
      <c r="B252" s="1">
        <f t="shared" si="30"/>
        <v>9</v>
      </c>
      <c r="C252" s="1">
        <f t="shared" si="31"/>
        <v>14</v>
      </c>
      <c r="D252" s="1" t="str">
        <f t="shared" si="32"/>
        <v>K</v>
      </c>
      <c r="E252" s="1">
        <f t="shared" si="33"/>
        <v>15</v>
      </c>
      <c r="F252" s="126" t="str">
        <f>VLOOKUP(D252,BallMap!$A$1:$X$39,MATCH(E252,BallMap!$A$1:$R$1,0),FALSE)</f>
        <v>VDDA_ADC_1P8</v>
      </c>
      <c r="G252" s="127">
        <f t="shared" si="34"/>
        <v>248</v>
      </c>
      <c r="H252" s="2" t="str">
        <f t="shared" si="35"/>
        <v>K15</v>
      </c>
      <c r="I252" s="36" t="str">
        <f>IF(ISERROR(VLOOKUP($F252,PinMuxPub!$C$2:$Q$180,MATCH(I$4,PinMuxPub!$C$2:$Q$2,0),FALSE)),"",VLOOKUP($F252,PinMuxPub!$C$2:$Q$180,MATCH(I$4,PinMuxPub!$C$2:$Q$2,0),FALSE))</f>
        <v/>
      </c>
      <c r="J252" s="36" t="str">
        <f>IF(ISERROR(VLOOKUP($F252,PinMuxPub!$C$2:$Q$180,MATCH(J$4,PinMuxPub!$C$2:$Q$2,0),FALSE)),"",VLOOKUP($F252,PinMuxPub!$C$2:$Q$180,MATCH(J$4,PinMuxPub!$C$2:$Q$2,0),FALSE))</f>
        <v/>
      </c>
      <c r="K252" s="36" t="str">
        <f>IF(ISERROR(VLOOKUP($F252,PinMuxPub!$C$2:$Q$180,MATCH(K$4,PinMuxPub!$C$2:$Q$2,0),FALSE)),"",VLOOKUP($F252,PinMuxPub!$C$2:$Q$180,MATCH(K$4,PinMuxPub!$C$2:$Q$2,0),FALSE))</f>
        <v/>
      </c>
      <c r="L252" s="36" t="str">
        <f>IF(ISERROR(VLOOKUP($F252,PinMuxPub!$C$2:$Q$180,MATCH(L$4,PinMuxPub!$C$2:$Q$2,0),FALSE)),"",VLOOKUP($F252,PinMuxPub!$C$2:$Q$180,MATCH(L$4,PinMuxPub!$C$2:$Q$2,0),FALSE))</f>
        <v/>
      </c>
      <c r="M252" s="36" t="str">
        <f>IF(ISERROR(VLOOKUP($F252,PinMuxPub!$C$2:$Q$180,MATCH(M$4,PinMuxPub!$C$2:$Q$2,0),FALSE)),"",VLOOKUP($F252,PinMuxPub!$C$2:$Q$180,MATCH(M$4,PinMuxPub!$C$2:$Q$2,0),FALSE))</f>
        <v/>
      </c>
      <c r="N252" s="36" t="str">
        <f>IF(ISERROR(VLOOKUP($F252,PinMuxPub!$C$2:$Q$180,MATCH(N$4,PinMuxPub!$C$2:$Q$2,0),FALSE)),"",VLOOKUP($F252,PinMuxPub!$C$2:$Q$180,MATCH(N$4,PinMuxPub!$C$2:$Q$2,0),FALSE))</f>
        <v/>
      </c>
      <c r="O252" s="36" t="str">
        <f>IF(ISERROR(VLOOKUP($F252,PinMuxPub!$C$2:$Q$180,MATCH(O$4,PinMuxPub!$C$2:$Q$2,0),FALSE)),"",VLOOKUP($F252,PinMuxPub!$C$2:$Q$180,MATCH(O$4,PinMuxPub!$C$2:$Q$2,0),FALSE))</f>
        <v/>
      </c>
      <c r="P252" s="36" t="str">
        <f>IF(ISERROR(VLOOKUP($F252,PinMuxPub!$C$2:$Q$180,MATCH(P$4,PinMuxPub!$C$2:$Q$2,0),FALSE)),"",VLOOKUP($F252,PinMuxPub!$C$2:$Q$180,MATCH(P$4,PinMuxPub!$C$2:$Q$2,0),FALSE))</f>
        <v/>
      </c>
      <c r="Q252" s="36" t="str">
        <f>IF(ISERROR(VLOOKUP($F252,PinMuxPub!$C$2:$Q$180,MATCH(Q$4,PinMuxPub!$C$2:$Q$2,0),FALSE)),"",VLOOKUP($F252,PinMuxPub!$C$2:$Q$180,MATCH(Q$4,PinMuxPub!$C$2:$Q$2,0),FALSE))</f>
        <v/>
      </c>
      <c r="R252" s="36" t="str">
        <f>IF(ISERROR(VLOOKUP($F252,PinMuxPub!$C$2:$Q$180,MATCH(R$4,PinMuxPub!$C$2:$Q$2,0),FALSE)),"",VLOOKUP($F252,PinMuxPub!$C$2:$Q$180,MATCH(R$4,PinMuxPub!$C$2:$Q$2,0),FALSE))</f>
        <v/>
      </c>
      <c r="S252" s="36" t="str">
        <f>IF(ISERROR(VLOOKUP($F252,PinMuxPub!$C$2:$Q$180,MATCH(S$4,PinMuxPub!$C$2:$Q$2,0),FALSE)),"",VLOOKUP($F252,PinMuxPub!$C$2:$Q$180,MATCH(S$4,PinMuxPub!$C$2:$Q$2,0),FALSE))</f>
        <v/>
      </c>
      <c r="T252" s="36" t="str">
        <f>IF(ISERROR(VLOOKUP($F252,PinMuxPub!$C$2:$Q$180,MATCH(T$4,PinMuxPub!$C$2:$Q$2,0),FALSE)),"",VLOOKUP($F252,PinMuxPub!$C$2:$Q$180,MATCH(T$4,PinMuxPub!$C$2:$Q$2,0),FALSE))</f>
        <v/>
      </c>
      <c r="U252" s="154" t="str">
        <f>IF(ISERROR(VLOOKUP(F252,PinMuxPub!$C$3:$C$180,1,FALSE)),"No","Yes")</f>
        <v>No</v>
      </c>
      <c r="V252" s="155" t="str">
        <f t="shared" si="29"/>
        <v>No</v>
      </c>
    </row>
    <row r="253" spans="1:22">
      <c r="A253" s="92">
        <v>248</v>
      </c>
      <c r="B253" s="1">
        <f t="shared" si="30"/>
        <v>10</v>
      </c>
      <c r="C253" s="1">
        <f t="shared" si="31"/>
        <v>14</v>
      </c>
      <c r="D253" s="1" t="str">
        <f t="shared" si="32"/>
        <v>L</v>
      </c>
      <c r="E253" s="1">
        <f t="shared" si="33"/>
        <v>15</v>
      </c>
      <c r="F253" s="126" t="str">
        <f>VLOOKUP(D253,BallMap!$A$1:$X$39,MATCH(E253,BallMap!$A$1:$R$1,0),FALSE)</f>
        <v>VSS</v>
      </c>
      <c r="G253" s="127">
        <f t="shared" si="34"/>
        <v>249</v>
      </c>
      <c r="H253" s="2" t="str">
        <f t="shared" si="35"/>
        <v>L15</v>
      </c>
      <c r="I253" s="36" t="str">
        <f>IF(ISERROR(VLOOKUP($F253,PinMuxPub!$C$2:$Q$180,MATCH(I$4,PinMuxPub!$C$2:$Q$2,0),FALSE)),"",VLOOKUP($F253,PinMuxPub!$C$2:$Q$180,MATCH(I$4,PinMuxPub!$C$2:$Q$2,0),FALSE))</f>
        <v/>
      </c>
      <c r="J253" s="36" t="str">
        <f>IF(ISERROR(VLOOKUP($F253,PinMuxPub!$C$2:$Q$180,MATCH(J$4,PinMuxPub!$C$2:$Q$2,0),FALSE)),"",VLOOKUP($F253,PinMuxPub!$C$2:$Q$180,MATCH(J$4,PinMuxPub!$C$2:$Q$2,0),FALSE))</f>
        <v/>
      </c>
      <c r="K253" s="36" t="str">
        <f>IF(ISERROR(VLOOKUP($F253,PinMuxPub!$C$2:$Q$180,MATCH(K$4,PinMuxPub!$C$2:$Q$2,0),FALSE)),"",VLOOKUP($F253,PinMuxPub!$C$2:$Q$180,MATCH(K$4,PinMuxPub!$C$2:$Q$2,0),FALSE))</f>
        <v/>
      </c>
      <c r="L253" s="36" t="str">
        <f>IF(ISERROR(VLOOKUP($F253,PinMuxPub!$C$2:$Q$180,MATCH(L$4,PinMuxPub!$C$2:$Q$2,0),FALSE)),"",VLOOKUP($F253,PinMuxPub!$C$2:$Q$180,MATCH(L$4,PinMuxPub!$C$2:$Q$2,0),FALSE))</f>
        <v/>
      </c>
      <c r="M253" s="36" t="str">
        <f>IF(ISERROR(VLOOKUP($F253,PinMuxPub!$C$2:$Q$180,MATCH(M$4,PinMuxPub!$C$2:$Q$2,0),FALSE)),"",VLOOKUP($F253,PinMuxPub!$C$2:$Q$180,MATCH(M$4,PinMuxPub!$C$2:$Q$2,0),FALSE))</f>
        <v/>
      </c>
      <c r="N253" s="36" t="str">
        <f>IF(ISERROR(VLOOKUP($F253,PinMuxPub!$C$2:$Q$180,MATCH(N$4,PinMuxPub!$C$2:$Q$2,0),FALSE)),"",VLOOKUP($F253,PinMuxPub!$C$2:$Q$180,MATCH(N$4,PinMuxPub!$C$2:$Q$2,0),FALSE))</f>
        <v/>
      </c>
      <c r="O253" s="36" t="str">
        <f>IF(ISERROR(VLOOKUP($F253,PinMuxPub!$C$2:$Q$180,MATCH(O$4,PinMuxPub!$C$2:$Q$2,0),FALSE)),"",VLOOKUP($F253,PinMuxPub!$C$2:$Q$180,MATCH(O$4,PinMuxPub!$C$2:$Q$2,0),FALSE))</f>
        <v/>
      </c>
      <c r="P253" s="36" t="str">
        <f>IF(ISERROR(VLOOKUP($F253,PinMuxPub!$C$2:$Q$180,MATCH(P$4,PinMuxPub!$C$2:$Q$2,0),FALSE)),"",VLOOKUP($F253,PinMuxPub!$C$2:$Q$180,MATCH(P$4,PinMuxPub!$C$2:$Q$2,0),FALSE))</f>
        <v/>
      </c>
      <c r="Q253" s="36" t="str">
        <f>IF(ISERROR(VLOOKUP($F253,PinMuxPub!$C$2:$Q$180,MATCH(Q$4,PinMuxPub!$C$2:$Q$2,0),FALSE)),"",VLOOKUP($F253,PinMuxPub!$C$2:$Q$180,MATCH(Q$4,PinMuxPub!$C$2:$Q$2,0),FALSE))</f>
        <v/>
      </c>
      <c r="R253" s="36" t="str">
        <f>IF(ISERROR(VLOOKUP($F253,PinMuxPub!$C$2:$Q$180,MATCH(R$4,PinMuxPub!$C$2:$Q$2,0),FALSE)),"",VLOOKUP($F253,PinMuxPub!$C$2:$Q$180,MATCH(R$4,PinMuxPub!$C$2:$Q$2,0),FALSE))</f>
        <v/>
      </c>
      <c r="S253" s="36" t="str">
        <f>IF(ISERROR(VLOOKUP($F253,PinMuxPub!$C$2:$Q$180,MATCH(S$4,PinMuxPub!$C$2:$Q$2,0),FALSE)),"",VLOOKUP($F253,PinMuxPub!$C$2:$Q$180,MATCH(S$4,PinMuxPub!$C$2:$Q$2,0),FALSE))</f>
        <v/>
      </c>
      <c r="T253" s="36" t="str">
        <f>IF(ISERROR(VLOOKUP($F253,PinMuxPub!$C$2:$Q$180,MATCH(T$4,PinMuxPub!$C$2:$Q$2,0),FALSE)),"",VLOOKUP($F253,PinMuxPub!$C$2:$Q$180,MATCH(T$4,PinMuxPub!$C$2:$Q$2,0),FALSE))</f>
        <v/>
      </c>
      <c r="U253" s="154" t="str">
        <f>IF(ISERROR(VLOOKUP(F253,PinMuxPub!$C$3:$C$180,1,FALSE)),"No","Yes")</f>
        <v>No</v>
      </c>
      <c r="V253" s="155" t="str">
        <f t="shared" si="29"/>
        <v>No</v>
      </c>
    </row>
    <row r="254" spans="1:22">
      <c r="A254" s="92">
        <v>249</v>
      </c>
      <c r="B254" s="1">
        <f t="shared" si="30"/>
        <v>11</v>
      </c>
      <c r="C254" s="1">
        <f t="shared" si="31"/>
        <v>14</v>
      </c>
      <c r="D254" s="1" t="str">
        <f t="shared" si="32"/>
        <v>M</v>
      </c>
      <c r="E254" s="1">
        <f t="shared" si="33"/>
        <v>15</v>
      </c>
      <c r="F254" s="126" t="str">
        <f>VLOOKUP(D254,BallMap!$A$1:$X$39,MATCH(E254,BallMap!$A$1:$R$1,0),FALSE)</f>
        <v>GPIO_AD_25</v>
      </c>
      <c r="G254" s="127">
        <f t="shared" si="34"/>
        <v>250</v>
      </c>
      <c r="H254" s="2" t="str">
        <f t="shared" si="35"/>
        <v>M15</v>
      </c>
      <c r="I254" s="36" t="str">
        <f>IF(ISERROR(VLOOKUP($F254,PinMuxPub!$C$2:$Q$180,MATCH(I$4,PinMuxPub!$C$2:$Q$2,0),FALSE)),"",VLOOKUP($F254,PinMuxPub!$C$2:$Q$180,MATCH(I$4,PinMuxPub!$C$2:$Q$2,0),FALSE))</f>
        <v/>
      </c>
      <c r="J254" s="36" t="str">
        <f>IF(ISERROR(VLOOKUP($F254,PinMuxPub!$C$2:$Q$180,MATCH(J$4,PinMuxPub!$C$2:$Q$2,0),FALSE)),"",VLOOKUP($F254,PinMuxPub!$C$2:$Q$180,MATCH(J$4,PinMuxPub!$C$2:$Q$2,0),FALSE))</f>
        <v/>
      </c>
      <c r="K254" s="36" t="str">
        <f>IF(ISERROR(VLOOKUP($F254,PinMuxPub!$C$2:$Q$180,MATCH(K$4,PinMuxPub!$C$2:$Q$2,0),FALSE)),"",VLOOKUP($F254,PinMuxPub!$C$2:$Q$180,MATCH(K$4,PinMuxPub!$C$2:$Q$2,0),FALSE))</f>
        <v/>
      </c>
      <c r="L254" s="36" t="str">
        <f>IF(ISERROR(VLOOKUP($F254,PinMuxPub!$C$2:$Q$180,MATCH(L$4,PinMuxPub!$C$2:$Q$2,0),FALSE)),"",VLOOKUP($F254,PinMuxPub!$C$2:$Q$180,MATCH(L$4,PinMuxPub!$C$2:$Q$2,0),FALSE))</f>
        <v/>
      </c>
      <c r="M254" s="36" t="str">
        <f>IF(ISERROR(VLOOKUP($F254,PinMuxPub!$C$2:$Q$180,MATCH(M$4,PinMuxPub!$C$2:$Q$2,0),FALSE)),"",VLOOKUP($F254,PinMuxPub!$C$2:$Q$180,MATCH(M$4,PinMuxPub!$C$2:$Q$2,0),FALSE))</f>
        <v/>
      </c>
      <c r="N254" s="36" t="str">
        <f>IF(ISERROR(VLOOKUP($F254,PinMuxPub!$C$2:$Q$180,MATCH(N$4,PinMuxPub!$C$2:$Q$2,0),FALSE)),"",VLOOKUP($F254,PinMuxPub!$C$2:$Q$180,MATCH(N$4,PinMuxPub!$C$2:$Q$2,0),FALSE))</f>
        <v/>
      </c>
      <c r="O254" s="36" t="str">
        <f>IF(ISERROR(VLOOKUP($F254,PinMuxPub!$C$2:$Q$180,MATCH(O$4,PinMuxPub!$C$2:$Q$2,0),FALSE)),"",VLOOKUP($F254,PinMuxPub!$C$2:$Q$180,MATCH(O$4,PinMuxPub!$C$2:$Q$2,0),FALSE))</f>
        <v/>
      </c>
      <c r="P254" s="36" t="str">
        <f>IF(ISERROR(VLOOKUP($F254,PinMuxPub!$C$2:$Q$180,MATCH(P$4,PinMuxPub!$C$2:$Q$2,0),FALSE)),"",VLOOKUP($F254,PinMuxPub!$C$2:$Q$180,MATCH(P$4,PinMuxPub!$C$2:$Q$2,0),FALSE))</f>
        <v/>
      </c>
      <c r="Q254" s="36" t="str">
        <f>IF(ISERROR(VLOOKUP($F254,PinMuxPub!$C$2:$Q$180,MATCH(Q$4,PinMuxPub!$C$2:$Q$2,0),FALSE)),"",VLOOKUP($F254,PinMuxPub!$C$2:$Q$180,MATCH(Q$4,PinMuxPub!$C$2:$Q$2,0),FALSE))</f>
        <v/>
      </c>
      <c r="R254" s="36" t="str">
        <f>IF(ISERROR(VLOOKUP($F254,PinMuxPub!$C$2:$Q$180,MATCH(R$4,PinMuxPub!$C$2:$Q$2,0),FALSE)),"",VLOOKUP($F254,PinMuxPub!$C$2:$Q$180,MATCH(R$4,PinMuxPub!$C$2:$Q$2,0),FALSE))</f>
        <v/>
      </c>
      <c r="S254" s="36" t="str">
        <f>IF(ISERROR(VLOOKUP($F254,PinMuxPub!$C$2:$Q$180,MATCH(S$4,PinMuxPub!$C$2:$Q$2,0),FALSE)),"",VLOOKUP($F254,PinMuxPub!$C$2:$Q$180,MATCH(S$4,PinMuxPub!$C$2:$Q$2,0),FALSE))</f>
        <v/>
      </c>
      <c r="T254" s="36" t="str">
        <f>IF(ISERROR(VLOOKUP($F254,PinMuxPub!$C$2:$Q$180,MATCH(T$4,PinMuxPub!$C$2:$Q$2,0),FALSE)),"",VLOOKUP($F254,PinMuxPub!$C$2:$Q$180,MATCH(T$4,PinMuxPub!$C$2:$Q$2,0),FALSE))</f>
        <v/>
      </c>
      <c r="U254" s="154" t="str">
        <f>IF(ISERROR(VLOOKUP(F254,PinMuxPub!$C$3:$C$180,1,FALSE)),"No","Yes")</f>
        <v>No</v>
      </c>
      <c r="V254" s="155" t="str">
        <f t="shared" si="29"/>
        <v>No</v>
      </c>
    </row>
    <row r="255" spans="1:22">
      <c r="A255" s="92">
        <v>250</v>
      </c>
      <c r="B255" s="1">
        <f t="shared" si="30"/>
        <v>12</v>
      </c>
      <c r="C255" s="1">
        <f t="shared" si="31"/>
        <v>14</v>
      </c>
      <c r="D255" s="1" t="str">
        <f t="shared" si="32"/>
        <v>N</v>
      </c>
      <c r="E255" s="1">
        <f t="shared" si="33"/>
        <v>15</v>
      </c>
      <c r="F255" s="126" t="str">
        <f>VLOOKUP(D255,BallMap!$A$1:$X$39,MATCH(E255,BallMap!$A$1:$R$1,0),FALSE)</f>
        <v>GPIO_AD_17</v>
      </c>
      <c r="G255" s="127">
        <f t="shared" si="34"/>
        <v>251</v>
      </c>
      <c r="H255" s="2" t="str">
        <f t="shared" si="35"/>
        <v>N15</v>
      </c>
      <c r="I255" s="36" t="str">
        <f>IF(ISERROR(VLOOKUP($F255,PinMuxPub!$C$2:$Q$180,MATCH(I$4,PinMuxPub!$C$2:$Q$2,0),FALSE)),"",VLOOKUP($F255,PinMuxPub!$C$2:$Q$180,MATCH(I$4,PinMuxPub!$C$2:$Q$2,0),FALSE))</f>
        <v/>
      </c>
      <c r="J255" s="36" t="str">
        <f>IF(ISERROR(VLOOKUP($F255,PinMuxPub!$C$2:$Q$180,MATCH(J$4,PinMuxPub!$C$2:$Q$2,0),FALSE)),"",VLOOKUP($F255,PinMuxPub!$C$2:$Q$180,MATCH(J$4,PinMuxPub!$C$2:$Q$2,0),FALSE))</f>
        <v/>
      </c>
      <c r="K255" s="36" t="str">
        <f>IF(ISERROR(VLOOKUP($F255,PinMuxPub!$C$2:$Q$180,MATCH(K$4,PinMuxPub!$C$2:$Q$2,0),FALSE)),"",VLOOKUP($F255,PinMuxPub!$C$2:$Q$180,MATCH(K$4,PinMuxPub!$C$2:$Q$2,0),FALSE))</f>
        <v/>
      </c>
      <c r="L255" s="36" t="str">
        <f>IF(ISERROR(VLOOKUP($F255,PinMuxPub!$C$2:$Q$180,MATCH(L$4,PinMuxPub!$C$2:$Q$2,0),FALSE)),"",VLOOKUP($F255,PinMuxPub!$C$2:$Q$180,MATCH(L$4,PinMuxPub!$C$2:$Q$2,0),FALSE))</f>
        <v/>
      </c>
      <c r="M255" s="36" t="str">
        <f>IF(ISERROR(VLOOKUP($F255,PinMuxPub!$C$2:$Q$180,MATCH(M$4,PinMuxPub!$C$2:$Q$2,0),FALSE)),"",VLOOKUP($F255,PinMuxPub!$C$2:$Q$180,MATCH(M$4,PinMuxPub!$C$2:$Q$2,0),FALSE))</f>
        <v/>
      </c>
      <c r="N255" s="36" t="str">
        <f>IF(ISERROR(VLOOKUP($F255,PinMuxPub!$C$2:$Q$180,MATCH(N$4,PinMuxPub!$C$2:$Q$2,0),FALSE)),"",VLOOKUP($F255,PinMuxPub!$C$2:$Q$180,MATCH(N$4,PinMuxPub!$C$2:$Q$2,0),FALSE))</f>
        <v/>
      </c>
      <c r="O255" s="36" t="str">
        <f>IF(ISERROR(VLOOKUP($F255,PinMuxPub!$C$2:$Q$180,MATCH(O$4,PinMuxPub!$C$2:$Q$2,0),FALSE)),"",VLOOKUP($F255,PinMuxPub!$C$2:$Q$180,MATCH(O$4,PinMuxPub!$C$2:$Q$2,0),FALSE))</f>
        <v/>
      </c>
      <c r="P255" s="36" t="str">
        <f>IF(ISERROR(VLOOKUP($F255,PinMuxPub!$C$2:$Q$180,MATCH(P$4,PinMuxPub!$C$2:$Q$2,0),FALSE)),"",VLOOKUP($F255,PinMuxPub!$C$2:$Q$180,MATCH(P$4,PinMuxPub!$C$2:$Q$2,0),FALSE))</f>
        <v/>
      </c>
      <c r="Q255" s="36" t="str">
        <f>IF(ISERROR(VLOOKUP($F255,PinMuxPub!$C$2:$Q$180,MATCH(Q$4,PinMuxPub!$C$2:$Q$2,0),FALSE)),"",VLOOKUP($F255,PinMuxPub!$C$2:$Q$180,MATCH(Q$4,PinMuxPub!$C$2:$Q$2,0),FALSE))</f>
        <v/>
      </c>
      <c r="R255" s="36" t="str">
        <f>IF(ISERROR(VLOOKUP($F255,PinMuxPub!$C$2:$Q$180,MATCH(R$4,PinMuxPub!$C$2:$Q$2,0),FALSE)),"",VLOOKUP($F255,PinMuxPub!$C$2:$Q$180,MATCH(R$4,PinMuxPub!$C$2:$Q$2,0),FALSE))</f>
        <v/>
      </c>
      <c r="S255" s="36" t="str">
        <f>IF(ISERROR(VLOOKUP($F255,PinMuxPub!$C$2:$Q$180,MATCH(S$4,PinMuxPub!$C$2:$Q$2,0),FALSE)),"",VLOOKUP($F255,PinMuxPub!$C$2:$Q$180,MATCH(S$4,PinMuxPub!$C$2:$Q$2,0),FALSE))</f>
        <v/>
      </c>
      <c r="T255" s="36" t="str">
        <f>IF(ISERROR(VLOOKUP($F255,PinMuxPub!$C$2:$Q$180,MATCH(T$4,PinMuxPub!$C$2:$Q$2,0),FALSE)),"",VLOOKUP($F255,PinMuxPub!$C$2:$Q$180,MATCH(T$4,PinMuxPub!$C$2:$Q$2,0),FALSE))</f>
        <v/>
      </c>
      <c r="U255" s="154" t="str">
        <f>IF(ISERROR(VLOOKUP(F255,PinMuxPub!$C$3:$C$180,1,FALSE)),"No","Yes")</f>
        <v>No</v>
      </c>
      <c r="V255" s="155" t="str">
        <f t="shared" si="29"/>
        <v>No</v>
      </c>
    </row>
    <row r="256" spans="1:22">
      <c r="A256" s="92">
        <v>251</v>
      </c>
      <c r="B256" s="1">
        <f t="shared" si="30"/>
        <v>13</v>
      </c>
      <c r="C256" s="1">
        <f t="shared" si="31"/>
        <v>14</v>
      </c>
      <c r="D256" s="1" t="str">
        <f t="shared" si="32"/>
        <v>P</v>
      </c>
      <c r="E256" s="1">
        <f t="shared" si="33"/>
        <v>15</v>
      </c>
      <c r="F256" s="126" t="str">
        <f>VLOOKUP(D256,BallMap!$A$1:$X$39,MATCH(E256,BallMap!$A$1:$R$1,0),FALSE)</f>
        <v>GPIO_AD_03</v>
      </c>
      <c r="G256" s="127">
        <f t="shared" si="34"/>
        <v>252</v>
      </c>
      <c r="H256" s="2" t="str">
        <f t="shared" si="35"/>
        <v>P15</v>
      </c>
      <c r="I256" s="36" t="str">
        <f>IF(ISERROR(VLOOKUP($F256,PinMuxPub!$C$2:$Q$180,MATCH(I$4,PinMuxPub!$C$2:$Q$2,0),FALSE)),"",VLOOKUP($F256,PinMuxPub!$C$2:$Q$180,MATCH(I$4,PinMuxPub!$C$2:$Q$2,0),FALSE))</f>
        <v/>
      </c>
      <c r="J256" s="36" t="str">
        <f>IF(ISERROR(VLOOKUP($F256,PinMuxPub!$C$2:$Q$180,MATCH(J$4,PinMuxPub!$C$2:$Q$2,0),FALSE)),"",VLOOKUP($F256,PinMuxPub!$C$2:$Q$180,MATCH(J$4,PinMuxPub!$C$2:$Q$2,0),FALSE))</f>
        <v/>
      </c>
      <c r="K256" s="36" t="str">
        <f>IF(ISERROR(VLOOKUP($F256,PinMuxPub!$C$2:$Q$180,MATCH(K$4,PinMuxPub!$C$2:$Q$2,0),FALSE)),"",VLOOKUP($F256,PinMuxPub!$C$2:$Q$180,MATCH(K$4,PinMuxPub!$C$2:$Q$2,0),FALSE))</f>
        <v/>
      </c>
      <c r="L256" s="36" t="str">
        <f>IF(ISERROR(VLOOKUP($F256,PinMuxPub!$C$2:$Q$180,MATCH(L$4,PinMuxPub!$C$2:$Q$2,0),FALSE)),"",VLOOKUP($F256,PinMuxPub!$C$2:$Q$180,MATCH(L$4,PinMuxPub!$C$2:$Q$2,0),FALSE))</f>
        <v/>
      </c>
      <c r="M256" s="36" t="str">
        <f>IF(ISERROR(VLOOKUP($F256,PinMuxPub!$C$2:$Q$180,MATCH(M$4,PinMuxPub!$C$2:$Q$2,0),FALSE)),"",VLOOKUP($F256,PinMuxPub!$C$2:$Q$180,MATCH(M$4,PinMuxPub!$C$2:$Q$2,0),FALSE))</f>
        <v/>
      </c>
      <c r="N256" s="36" t="str">
        <f>IF(ISERROR(VLOOKUP($F256,PinMuxPub!$C$2:$Q$180,MATCH(N$4,PinMuxPub!$C$2:$Q$2,0),FALSE)),"",VLOOKUP($F256,PinMuxPub!$C$2:$Q$180,MATCH(N$4,PinMuxPub!$C$2:$Q$2,0),FALSE))</f>
        <v/>
      </c>
      <c r="O256" s="36" t="str">
        <f>IF(ISERROR(VLOOKUP($F256,PinMuxPub!$C$2:$Q$180,MATCH(O$4,PinMuxPub!$C$2:$Q$2,0),FALSE)),"",VLOOKUP($F256,PinMuxPub!$C$2:$Q$180,MATCH(O$4,PinMuxPub!$C$2:$Q$2,0),FALSE))</f>
        <v/>
      </c>
      <c r="P256" s="36" t="str">
        <f>IF(ISERROR(VLOOKUP($F256,PinMuxPub!$C$2:$Q$180,MATCH(P$4,PinMuxPub!$C$2:$Q$2,0),FALSE)),"",VLOOKUP($F256,PinMuxPub!$C$2:$Q$180,MATCH(P$4,PinMuxPub!$C$2:$Q$2,0),FALSE))</f>
        <v/>
      </c>
      <c r="Q256" s="36" t="str">
        <f>IF(ISERROR(VLOOKUP($F256,PinMuxPub!$C$2:$Q$180,MATCH(Q$4,PinMuxPub!$C$2:$Q$2,0),FALSE)),"",VLOOKUP($F256,PinMuxPub!$C$2:$Q$180,MATCH(Q$4,PinMuxPub!$C$2:$Q$2,0),FALSE))</f>
        <v/>
      </c>
      <c r="R256" s="36" t="str">
        <f>IF(ISERROR(VLOOKUP($F256,PinMuxPub!$C$2:$Q$180,MATCH(R$4,PinMuxPub!$C$2:$Q$2,0),FALSE)),"",VLOOKUP($F256,PinMuxPub!$C$2:$Q$180,MATCH(R$4,PinMuxPub!$C$2:$Q$2,0),FALSE))</f>
        <v/>
      </c>
      <c r="S256" s="36" t="str">
        <f>IF(ISERROR(VLOOKUP($F256,PinMuxPub!$C$2:$Q$180,MATCH(S$4,PinMuxPub!$C$2:$Q$2,0),FALSE)),"",VLOOKUP($F256,PinMuxPub!$C$2:$Q$180,MATCH(S$4,PinMuxPub!$C$2:$Q$2,0),FALSE))</f>
        <v/>
      </c>
      <c r="T256" s="36" t="str">
        <f>IF(ISERROR(VLOOKUP($F256,PinMuxPub!$C$2:$Q$180,MATCH(T$4,PinMuxPub!$C$2:$Q$2,0),FALSE)),"",VLOOKUP($F256,PinMuxPub!$C$2:$Q$180,MATCH(T$4,PinMuxPub!$C$2:$Q$2,0),FALSE))</f>
        <v/>
      </c>
      <c r="U256" s="154" t="str">
        <f>IF(ISERROR(VLOOKUP(F256,PinMuxPub!$C$3:$C$180,1,FALSE)),"No","Yes")</f>
        <v>No</v>
      </c>
      <c r="V256" s="155" t="str">
        <f t="shared" si="29"/>
        <v>No</v>
      </c>
    </row>
    <row r="257" spans="1:22">
      <c r="A257" s="92">
        <v>252</v>
      </c>
      <c r="B257" s="1">
        <f t="shared" si="30"/>
        <v>14</v>
      </c>
      <c r="C257" s="1">
        <f t="shared" si="31"/>
        <v>14</v>
      </c>
      <c r="D257" s="1" t="str">
        <f t="shared" si="32"/>
        <v>R</v>
      </c>
      <c r="E257" s="1">
        <f t="shared" si="33"/>
        <v>15</v>
      </c>
      <c r="F257" s="126" t="str">
        <f>VLOOKUP(D257,BallMap!$A$1:$X$39,MATCH(E257,BallMap!$A$1:$R$1,0),FALSE)</f>
        <v>GPIO_AD_08</v>
      </c>
      <c r="G257" s="127">
        <f t="shared" si="34"/>
        <v>253</v>
      </c>
      <c r="H257" s="2" t="str">
        <f t="shared" si="35"/>
        <v>R15</v>
      </c>
      <c r="I257" s="36" t="str">
        <f>IF(ISERROR(VLOOKUP($F257,PinMuxPub!$C$2:$Q$180,MATCH(I$4,PinMuxPub!$C$2:$Q$2,0),FALSE)),"",VLOOKUP($F257,PinMuxPub!$C$2:$Q$180,MATCH(I$4,PinMuxPub!$C$2:$Q$2,0),FALSE))</f>
        <v/>
      </c>
      <c r="J257" s="36" t="str">
        <f>IF(ISERROR(VLOOKUP($F257,PinMuxPub!$C$2:$Q$180,MATCH(J$4,PinMuxPub!$C$2:$Q$2,0),FALSE)),"",VLOOKUP($F257,PinMuxPub!$C$2:$Q$180,MATCH(J$4,PinMuxPub!$C$2:$Q$2,0),FALSE))</f>
        <v/>
      </c>
      <c r="K257" s="36" t="str">
        <f>IF(ISERROR(VLOOKUP($F257,PinMuxPub!$C$2:$Q$180,MATCH(K$4,PinMuxPub!$C$2:$Q$2,0),FALSE)),"",VLOOKUP($F257,PinMuxPub!$C$2:$Q$180,MATCH(K$4,PinMuxPub!$C$2:$Q$2,0),FALSE))</f>
        <v/>
      </c>
      <c r="L257" s="36" t="str">
        <f>IF(ISERROR(VLOOKUP($F257,PinMuxPub!$C$2:$Q$180,MATCH(L$4,PinMuxPub!$C$2:$Q$2,0),FALSE)),"",VLOOKUP($F257,PinMuxPub!$C$2:$Q$180,MATCH(L$4,PinMuxPub!$C$2:$Q$2,0),FALSE))</f>
        <v/>
      </c>
      <c r="M257" s="36" t="str">
        <f>IF(ISERROR(VLOOKUP($F257,PinMuxPub!$C$2:$Q$180,MATCH(M$4,PinMuxPub!$C$2:$Q$2,0),FALSE)),"",VLOOKUP($F257,PinMuxPub!$C$2:$Q$180,MATCH(M$4,PinMuxPub!$C$2:$Q$2,0),FALSE))</f>
        <v/>
      </c>
      <c r="N257" s="36" t="str">
        <f>IF(ISERROR(VLOOKUP($F257,PinMuxPub!$C$2:$Q$180,MATCH(N$4,PinMuxPub!$C$2:$Q$2,0),FALSE)),"",VLOOKUP($F257,PinMuxPub!$C$2:$Q$180,MATCH(N$4,PinMuxPub!$C$2:$Q$2,0),FALSE))</f>
        <v/>
      </c>
      <c r="O257" s="36" t="str">
        <f>IF(ISERROR(VLOOKUP($F257,PinMuxPub!$C$2:$Q$180,MATCH(O$4,PinMuxPub!$C$2:$Q$2,0),FALSE)),"",VLOOKUP($F257,PinMuxPub!$C$2:$Q$180,MATCH(O$4,PinMuxPub!$C$2:$Q$2,0),FALSE))</f>
        <v/>
      </c>
      <c r="P257" s="36" t="str">
        <f>IF(ISERROR(VLOOKUP($F257,PinMuxPub!$C$2:$Q$180,MATCH(P$4,PinMuxPub!$C$2:$Q$2,0),FALSE)),"",VLOOKUP($F257,PinMuxPub!$C$2:$Q$180,MATCH(P$4,PinMuxPub!$C$2:$Q$2,0),FALSE))</f>
        <v/>
      </c>
      <c r="Q257" s="36" t="str">
        <f>IF(ISERROR(VLOOKUP($F257,PinMuxPub!$C$2:$Q$180,MATCH(Q$4,PinMuxPub!$C$2:$Q$2,0),FALSE)),"",VLOOKUP($F257,PinMuxPub!$C$2:$Q$180,MATCH(Q$4,PinMuxPub!$C$2:$Q$2,0),FALSE))</f>
        <v/>
      </c>
      <c r="R257" s="36" t="str">
        <f>IF(ISERROR(VLOOKUP($F257,PinMuxPub!$C$2:$Q$180,MATCH(R$4,PinMuxPub!$C$2:$Q$2,0),FALSE)),"",VLOOKUP($F257,PinMuxPub!$C$2:$Q$180,MATCH(R$4,PinMuxPub!$C$2:$Q$2,0),FALSE))</f>
        <v/>
      </c>
      <c r="S257" s="36" t="str">
        <f>IF(ISERROR(VLOOKUP($F257,PinMuxPub!$C$2:$Q$180,MATCH(S$4,PinMuxPub!$C$2:$Q$2,0),FALSE)),"",VLOOKUP($F257,PinMuxPub!$C$2:$Q$180,MATCH(S$4,PinMuxPub!$C$2:$Q$2,0),FALSE))</f>
        <v/>
      </c>
      <c r="T257" s="36" t="str">
        <f>IF(ISERROR(VLOOKUP($F257,PinMuxPub!$C$2:$Q$180,MATCH(T$4,PinMuxPub!$C$2:$Q$2,0),FALSE)),"",VLOOKUP($F257,PinMuxPub!$C$2:$Q$180,MATCH(T$4,PinMuxPub!$C$2:$Q$2,0),FALSE))</f>
        <v/>
      </c>
      <c r="U257" s="154" t="str">
        <f>IF(ISERROR(VLOOKUP(F257,PinMuxPub!$C$3:$C$180,1,FALSE)),"No","Yes")</f>
        <v>No</v>
      </c>
      <c r="V257" s="155" t="str">
        <f t="shared" si="29"/>
        <v>No</v>
      </c>
    </row>
    <row r="258" spans="1:22">
      <c r="A258" s="92">
        <v>253</v>
      </c>
      <c r="B258" s="1">
        <f t="shared" si="30"/>
        <v>15</v>
      </c>
      <c r="C258" s="1">
        <f t="shared" si="31"/>
        <v>14</v>
      </c>
      <c r="D258" s="1" t="str">
        <f t="shared" si="32"/>
        <v>T</v>
      </c>
      <c r="E258" s="1">
        <f t="shared" si="33"/>
        <v>15</v>
      </c>
      <c r="F258" s="126" t="str">
        <f>VLOOKUP(D258,BallMap!$A$1:$X$39,MATCH(E258,BallMap!$A$1:$R$1,0),FALSE)</f>
        <v>CLK1_N</v>
      </c>
      <c r="G258" s="127">
        <f t="shared" si="34"/>
        <v>254</v>
      </c>
      <c r="H258" s="2" t="str">
        <f t="shared" si="35"/>
        <v>T15</v>
      </c>
      <c r="I258" s="36" t="str">
        <f>IF(ISERROR(VLOOKUP($F258,PinMuxPub!$C$2:$Q$180,MATCH(I$4,PinMuxPub!$C$2:$Q$2,0),FALSE)),"",VLOOKUP($F258,PinMuxPub!$C$2:$Q$180,MATCH(I$4,PinMuxPub!$C$2:$Q$2,0),FALSE))</f>
        <v/>
      </c>
      <c r="J258" s="36" t="str">
        <f>IF(ISERROR(VLOOKUP($F258,PinMuxPub!$C$2:$Q$180,MATCH(J$4,PinMuxPub!$C$2:$Q$2,0),FALSE)),"",VLOOKUP($F258,PinMuxPub!$C$2:$Q$180,MATCH(J$4,PinMuxPub!$C$2:$Q$2,0),FALSE))</f>
        <v/>
      </c>
      <c r="K258" s="36" t="str">
        <f>IF(ISERROR(VLOOKUP($F258,PinMuxPub!$C$2:$Q$180,MATCH(K$4,PinMuxPub!$C$2:$Q$2,0),FALSE)),"",VLOOKUP($F258,PinMuxPub!$C$2:$Q$180,MATCH(K$4,PinMuxPub!$C$2:$Q$2,0),FALSE))</f>
        <v/>
      </c>
      <c r="L258" s="36" t="str">
        <f>IF(ISERROR(VLOOKUP($F258,PinMuxPub!$C$2:$Q$180,MATCH(L$4,PinMuxPub!$C$2:$Q$2,0),FALSE)),"",VLOOKUP($F258,PinMuxPub!$C$2:$Q$180,MATCH(L$4,PinMuxPub!$C$2:$Q$2,0),FALSE))</f>
        <v/>
      </c>
      <c r="M258" s="36" t="str">
        <f>IF(ISERROR(VLOOKUP($F258,PinMuxPub!$C$2:$Q$180,MATCH(M$4,PinMuxPub!$C$2:$Q$2,0),FALSE)),"",VLOOKUP($F258,PinMuxPub!$C$2:$Q$180,MATCH(M$4,PinMuxPub!$C$2:$Q$2,0),FALSE))</f>
        <v/>
      </c>
      <c r="N258" s="36" t="str">
        <f>IF(ISERROR(VLOOKUP($F258,PinMuxPub!$C$2:$Q$180,MATCH(N$4,PinMuxPub!$C$2:$Q$2,0),FALSE)),"",VLOOKUP($F258,PinMuxPub!$C$2:$Q$180,MATCH(N$4,PinMuxPub!$C$2:$Q$2,0),FALSE))</f>
        <v/>
      </c>
      <c r="O258" s="36" t="str">
        <f>IF(ISERROR(VLOOKUP($F258,PinMuxPub!$C$2:$Q$180,MATCH(O$4,PinMuxPub!$C$2:$Q$2,0),FALSE)),"",VLOOKUP($F258,PinMuxPub!$C$2:$Q$180,MATCH(O$4,PinMuxPub!$C$2:$Q$2,0),FALSE))</f>
        <v/>
      </c>
      <c r="P258" s="36" t="str">
        <f>IF(ISERROR(VLOOKUP($F258,PinMuxPub!$C$2:$Q$180,MATCH(P$4,PinMuxPub!$C$2:$Q$2,0),FALSE)),"",VLOOKUP($F258,PinMuxPub!$C$2:$Q$180,MATCH(P$4,PinMuxPub!$C$2:$Q$2,0),FALSE))</f>
        <v/>
      </c>
      <c r="Q258" s="36" t="str">
        <f>IF(ISERROR(VLOOKUP($F258,PinMuxPub!$C$2:$Q$180,MATCH(Q$4,PinMuxPub!$C$2:$Q$2,0),FALSE)),"",VLOOKUP($F258,PinMuxPub!$C$2:$Q$180,MATCH(Q$4,PinMuxPub!$C$2:$Q$2,0),FALSE))</f>
        <v/>
      </c>
      <c r="R258" s="36" t="str">
        <f>IF(ISERROR(VLOOKUP($F258,PinMuxPub!$C$2:$Q$180,MATCH(R$4,PinMuxPub!$C$2:$Q$2,0),FALSE)),"",VLOOKUP($F258,PinMuxPub!$C$2:$Q$180,MATCH(R$4,PinMuxPub!$C$2:$Q$2,0),FALSE))</f>
        <v/>
      </c>
      <c r="S258" s="36" t="str">
        <f>IF(ISERROR(VLOOKUP($F258,PinMuxPub!$C$2:$Q$180,MATCH(S$4,PinMuxPub!$C$2:$Q$2,0),FALSE)),"",VLOOKUP($F258,PinMuxPub!$C$2:$Q$180,MATCH(S$4,PinMuxPub!$C$2:$Q$2,0),FALSE))</f>
        <v/>
      </c>
      <c r="T258" s="36" t="str">
        <f>IF(ISERROR(VLOOKUP($F258,PinMuxPub!$C$2:$Q$180,MATCH(T$4,PinMuxPub!$C$2:$Q$2,0),FALSE)),"",VLOOKUP($F258,PinMuxPub!$C$2:$Q$180,MATCH(T$4,PinMuxPub!$C$2:$Q$2,0),FALSE))</f>
        <v/>
      </c>
      <c r="U258" s="154" t="str">
        <f>IF(ISERROR(VLOOKUP(F258,PinMuxPub!$C$3:$C$180,1,FALSE)),"No","Yes")</f>
        <v>No</v>
      </c>
      <c r="V258" s="155" t="str">
        <f t="shared" si="29"/>
        <v>No</v>
      </c>
    </row>
    <row r="259" spans="1:22">
      <c r="A259" s="92">
        <v>254</v>
      </c>
      <c r="B259" s="1">
        <f t="shared" si="30"/>
        <v>16</v>
      </c>
      <c r="C259" s="1">
        <f t="shared" si="31"/>
        <v>14</v>
      </c>
      <c r="D259" s="1" t="str">
        <f t="shared" si="32"/>
        <v>U</v>
      </c>
      <c r="E259" s="1">
        <f t="shared" si="33"/>
        <v>15</v>
      </c>
      <c r="F259" s="126" t="str">
        <f>VLOOKUP(D259,BallMap!$A$1:$X$39,MATCH(E259,BallMap!$A$1:$R$1,0),FALSE)</f>
        <v>CLK1_P</v>
      </c>
      <c r="G259" s="127">
        <f t="shared" si="34"/>
        <v>255</v>
      </c>
      <c r="H259" s="2" t="str">
        <f t="shared" si="35"/>
        <v>U15</v>
      </c>
      <c r="I259" s="36" t="str">
        <f>IF(ISERROR(VLOOKUP($F259,PinMuxPub!$C$2:$Q$180,MATCH(I$4,PinMuxPub!$C$2:$Q$2,0),FALSE)),"",VLOOKUP($F259,PinMuxPub!$C$2:$Q$180,MATCH(I$4,PinMuxPub!$C$2:$Q$2,0),FALSE))</f>
        <v/>
      </c>
      <c r="J259" s="36" t="str">
        <f>IF(ISERROR(VLOOKUP($F259,PinMuxPub!$C$2:$Q$180,MATCH(J$4,PinMuxPub!$C$2:$Q$2,0),FALSE)),"",VLOOKUP($F259,PinMuxPub!$C$2:$Q$180,MATCH(J$4,PinMuxPub!$C$2:$Q$2,0),FALSE))</f>
        <v/>
      </c>
      <c r="K259" s="36" t="str">
        <f>IF(ISERROR(VLOOKUP($F259,PinMuxPub!$C$2:$Q$180,MATCH(K$4,PinMuxPub!$C$2:$Q$2,0),FALSE)),"",VLOOKUP($F259,PinMuxPub!$C$2:$Q$180,MATCH(K$4,PinMuxPub!$C$2:$Q$2,0),FALSE))</f>
        <v/>
      </c>
      <c r="L259" s="36" t="str">
        <f>IF(ISERROR(VLOOKUP($F259,PinMuxPub!$C$2:$Q$180,MATCH(L$4,PinMuxPub!$C$2:$Q$2,0),FALSE)),"",VLOOKUP($F259,PinMuxPub!$C$2:$Q$180,MATCH(L$4,PinMuxPub!$C$2:$Q$2,0),FALSE))</f>
        <v/>
      </c>
      <c r="M259" s="36" t="str">
        <f>IF(ISERROR(VLOOKUP($F259,PinMuxPub!$C$2:$Q$180,MATCH(M$4,PinMuxPub!$C$2:$Q$2,0),FALSE)),"",VLOOKUP($F259,PinMuxPub!$C$2:$Q$180,MATCH(M$4,PinMuxPub!$C$2:$Q$2,0),FALSE))</f>
        <v/>
      </c>
      <c r="N259" s="36" t="str">
        <f>IF(ISERROR(VLOOKUP($F259,PinMuxPub!$C$2:$Q$180,MATCH(N$4,PinMuxPub!$C$2:$Q$2,0),FALSE)),"",VLOOKUP($F259,PinMuxPub!$C$2:$Q$180,MATCH(N$4,PinMuxPub!$C$2:$Q$2,0),FALSE))</f>
        <v/>
      </c>
      <c r="O259" s="36" t="str">
        <f>IF(ISERROR(VLOOKUP($F259,PinMuxPub!$C$2:$Q$180,MATCH(O$4,PinMuxPub!$C$2:$Q$2,0),FALSE)),"",VLOOKUP($F259,PinMuxPub!$C$2:$Q$180,MATCH(O$4,PinMuxPub!$C$2:$Q$2,0),FALSE))</f>
        <v/>
      </c>
      <c r="P259" s="36" t="str">
        <f>IF(ISERROR(VLOOKUP($F259,PinMuxPub!$C$2:$Q$180,MATCH(P$4,PinMuxPub!$C$2:$Q$2,0),FALSE)),"",VLOOKUP($F259,PinMuxPub!$C$2:$Q$180,MATCH(P$4,PinMuxPub!$C$2:$Q$2,0),FALSE))</f>
        <v/>
      </c>
      <c r="Q259" s="36" t="str">
        <f>IF(ISERROR(VLOOKUP($F259,PinMuxPub!$C$2:$Q$180,MATCH(Q$4,PinMuxPub!$C$2:$Q$2,0),FALSE)),"",VLOOKUP($F259,PinMuxPub!$C$2:$Q$180,MATCH(Q$4,PinMuxPub!$C$2:$Q$2,0),FALSE))</f>
        <v/>
      </c>
      <c r="R259" s="36" t="str">
        <f>IF(ISERROR(VLOOKUP($F259,PinMuxPub!$C$2:$Q$180,MATCH(R$4,PinMuxPub!$C$2:$Q$2,0),FALSE)),"",VLOOKUP($F259,PinMuxPub!$C$2:$Q$180,MATCH(R$4,PinMuxPub!$C$2:$Q$2,0),FALSE))</f>
        <v/>
      </c>
      <c r="S259" s="36" t="str">
        <f>IF(ISERROR(VLOOKUP($F259,PinMuxPub!$C$2:$Q$180,MATCH(S$4,PinMuxPub!$C$2:$Q$2,0),FALSE)),"",VLOOKUP($F259,PinMuxPub!$C$2:$Q$180,MATCH(S$4,PinMuxPub!$C$2:$Q$2,0),FALSE))</f>
        <v/>
      </c>
      <c r="T259" s="36" t="str">
        <f>IF(ISERROR(VLOOKUP($F259,PinMuxPub!$C$2:$Q$180,MATCH(T$4,PinMuxPub!$C$2:$Q$2,0),FALSE)),"",VLOOKUP($F259,PinMuxPub!$C$2:$Q$180,MATCH(T$4,PinMuxPub!$C$2:$Q$2,0),FALSE))</f>
        <v/>
      </c>
      <c r="U259" s="154" t="str">
        <f>IF(ISERROR(VLOOKUP(F259,PinMuxPub!$C$3:$C$180,1,FALSE)),"No","Yes")</f>
        <v>No</v>
      </c>
      <c r="V259" s="155" t="str">
        <f t="shared" si="29"/>
        <v>No</v>
      </c>
    </row>
    <row r="260" spans="1:22">
      <c r="A260" s="92">
        <v>255</v>
      </c>
      <c r="B260" s="1">
        <f t="shared" si="30"/>
        <v>0</v>
      </c>
      <c r="C260" s="1">
        <f t="shared" si="31"/>
        <v>15</v>
      </c>
      <c r="D260" s="1" t="str">
        <f t="shared" si="32"/>
        <v>A</v>
      </c>
      <c r="E260" s="1">
        <f t="shared" si="33"/>
        <v>16</v>
      </c>
      <c r="F260" s="126" t="str">
        <f>VLOOKUP(D260,BallMap!$A$1:$X$39,MATCH(E260,BallMap!$A$1:$R$1,0),FALSE)</f>
        <v>GPIO_SD_B1_05</v>
      </c>
      <c r="G260" s="127">
        <f t="shared" si="34"/>
        <v>256</v>
      </c>
      <c r="H260" s="2" t="str">
        <f t="shared" si="35"/>
        <v>A16</v>
      </c>
      <c r="I260" s="36" t="str">
        <f>IF(ISERROR(VLOOKUP($F260,PinMuxPub!$C$2:$Q$180,MATCH(I$4,PinMuxPub!$C$2:$Q$2,0),FALSE)),"",VLOOKUP($F260,PinMuxPub!$C$2:$Q$180,MATCH(I$4,PinMuxPub!$C$2:$Q$2,0),FALSE))</f>
        <v/>
      </c>
      <c r="J260" s="36" t="str">
        <f>IF(ISERROR(VLOOKUP($F260,PinMuxPub!$C$2:$Q$180,MATCH(J$4,PinMuxPub!$C$2:$Q$2,0),FALSE)),"",VLOOKUP($F260,PinMuxPub!$C$2:$Q$180,MATCH(J$4,PinMuxPub!$C$2:$Q$2,0),FALSE))</f>
        <v/>
      </c>
      <c r="K260" s="36" t="str">
        <f>IF(ISERROR(VLOOKUP($F260,PinMuxPub!$C$2:$Q$180,MATCH(K$4,PinMuxPub!$C$2:$Q$2,0),FALSE)),"",VLOOKUP($F260,PinMuxPub!$C$2:$Q$180,MATCH(K$4,PinMuxPub!$C$2:$Q$2,0),FALSE))</f>
        <v/>
      </c>
      <c r="L260" s="36" t="str">
        <f>IF(ISERROR(VLOOKUP($F260,PinMuxPub!$C$2:$Q$180,MATCH(L$4,PinMuxPub!$C$2:$Q$2,0),FALSE)),"",VLOOKUP($F260,PinMuxPub!$C$2:$Q$180,MATCH(L$4,PinMuxPub!$C$2:$Q$2,0),FALSE))</f>
        <v/>
      </c>
      <c r="M260" s="36" t="str">
        <f>IF(ISERROR(VLOOKUP($F260,PinMuxPub!$C$2:$Q$180,MATCH(M$4,PinMuxPub!$C$2:$Q$2,0),FALSE)),"",VLOOKUP($F260,PinMuxPub!$C$2:$Q$180,MATCH(M$4,PinMuxPub!$C$2:$Q$2,0),FALSE))</f>
        <v/>
      </c>
      <c r="N260" s="36" t="str">
        <f>IF(ISERROR(VLOOKUP($F260,PinMuxPub!$C$2:$Q$180,MATCH(N$4,PinMuxPub!$C$2:$Q$2,0),FALSE)),"",VLOOKUP($F260,PinMuxPub!$C$2:$Q$180,MATCH(N$4,PinMuxPub!$C$2:$Q$2,0),FALSE))</f>
        <v/>
      </c>
      <c r="O260" s="36" t="str">
        <f>IF(ISERROR(VLOOKUP($F260,PinMuxPub!$C$2:$Q$180,MATCH(O$4,PinMuxPub!$C$2:$Q$2,0),FALSE)),"",VLOOKUP($F260,PinMuxPub!$C$2:$Q$180,MATCH(O$4,PinMuxPub!$C$2:$Q$2,0),FALSE))</f>
        <v/>
      </c>
      <c r="P260" s="36" t="str">
        <f>IF(ISERROR(VLOOKUP($F260,PinMuxPub!$C$2:$Q$180,MATCH(P$4,PinMuxPub!$C$2:$Q$2,0),FALSE)),"",VLOOKUP($F260,PinMuxPub!$C$2:$Q$180,MATCH(P$4,PinMuxPub!$C$2:$Q$2,0),FALSE))</f>
        <v/>
      </c>
      <c r="Q260" s="36" t="str">
        <f>IF(ISERROR(VLOOKUP($F260,PinMuxPub!$C$2:$Q$180,MATCH(Q$4,PinMuxPub!$C$2:$Q$2,0),FALSE)),"",VLOOKUP($F260,PinMuxPub!$C$2:$Q$180,MATCH(Q$4,PinMuxPub!$C$2:$Q$2,0),FALSE))</f>
        <v/>
      </c>
      <c r="R260" s="36" t="str">
        <f>IF(ISERROR(VLOOKUP($F260,PinMuxPub!$C$2:$Q$180,MATCH(R$4,PinMuxPub!$C$2:$Q$2,0),FALSE)),"",VLOOKUP($F260,PinMuxPub!$C$2:$Q$180,MATCH(R$4,PinMuxPub!$C$2:$Q$2,0),FALSE))</f>
        <v/>
      </c>
      <c r="S260" s="36" t="str">
        <f>IF(ISERROR(VLOOKUP($F260,PinMuxPub!$C$2:$Q$180,MATCH(S$4,PinMuxPub!$C$2:$Q$2,0),FALSE)),"",VLOOKUP($F260,PinMuxPub!$C$2:$Q$180,MATCH(S$4,PinMuxPub!$C$2:$Q$2,0),FALSE))</f>
        <v/>
      </c>
      <c r="T260" s="36" t="str">
        <f>IF(ISERROR(VLOOKUP($F260,PinMuxPub!$C$2:$Q$180,MATCH(T$4,PinMuxPub!$C$2:$Q$2,0),FALSE)),"",VLOOKUP($F260,PinMuxPub!$C$2:$Q$180,MATCH(T$4,PinMuxPub!$C$2:$Q$2,0),FALSE))</f>
        <v/>
      </c>
      <c r="U260" s="154" t="str">
        <f>IF(ISERROR(VLOOKUP(F260,PinMuxPub!$C$3:$C$180,1,FALSE)),"No","Yes")</f>
        <v>No</v>
      </c>
      <c r="V260" s="155" t="str">
        <f t="shared" si="29"/>
        <v>No</v>
      </c>
    </row>
    <row r="261" spans="1:22">
      <c r="A261" s="92">
        <v>256</v>
      </c>
      <c r="B261" s="1">
        <f t="shared" si="30"/>
        <v>1</v>
      </c>
      <c r="C261" s="1">
        <f t="shared" si="31"/>
        <v>15</v>
      </c>
      <c r="D261" s="1" t="str">
        <f t="shared" si="32"/>
        <v>B</v>
      </c>
      <c r="E261" s="1">
        <f t="shared" si="33"/>
        <v>16</v>
      </c>
      <c r="F261" s="126" t="str">
        <f>VLOOKUP(D261,BallMap!$A$1:$X$39,MATCH(E261,BallMap!$A$1:$R$1,0),FALSE)</f>
        <v>GPIO_SD_B1_00</v>
      </c>
      <c r="G261" s="127">
        <f t="shared" si="34"/>
        <v>257</v>
      </c>
      <c r="H261" s="2" t="str">
        <f t="shared" si="35"/>
        <v>B16</v>
      </c>
      <c r="I261" s="36" t="str">
        <f>IF(ISERROR(VLOOKUP($F261,PinMuxPub!$C$2:$Q$180,MATCH(I$4,PinMuxPub!$C$2:$Q$2,0),FALSE)),"",VLOOKUP($F261,PinMuxPub!$C$2:$Q$180,MATCH(I$4,PinMuxPub!$C$2:$Q$2,0),FALSE))</f>
        <v/>
      </c>
      <c r="J261" s="36" t="str">
        <f>IF(ISERROR(VLOOKUP($F261,PinMuxPub!$C$2:$Q$180,MATCH(J$4,PinMuxPub!$C$2:$Q$2,0),FALSE)),"",VLOOKUP($F261,PinMuxPub!$C$2:$Q$180,MATCH(J$4,PinMuxPub!$C$2:$Q$2,0),FALSE))</f>
        <v/>
      </c>
      <c r="K261" s="36" t="str">
        <f>IF(ISERROR(VLOOKUP($F261,PinMuxPub!$C$2:$Q$180,MATCH(K$4,PinMuxPub!$C$2:$Q$2,0),FALSE)),"",VLOOKUP($F261,PinMuxPub!$C$2:$Q$180,MATCH(K$4,PinMuxPub!$C$2:$Q$2,0),FALSE))</f>
        <v/>
      </c>
      <c r="L261" s="36" t="str">
        <f>IF(ISERROR(VLOOKUP($F261,PinMuxPub!$C$2:$Q$180,MATCH(L$4,PinMuxPub!$C$2:$Q$2,0),FALSE)),"",VLOOKUP($F261,PinMuxPub!$C$2:$Q$180,MATCH(L$4,PinMuxPub!$C$2:$Q$2,0),FALSE))</f>
        <v/>
      </c>
      <c r="M261" s="36" t="str">
        <f>IF(ISERROR(VLOOKUP($F261,PinMuxPub!$C$2:$Q$180,MATCH(M$4,PinMuxPub!$C$2:$Q$2,0),FALSE)),"",VLOOKUP($F261,PinMuxPub!$C$2:$Q$180,MATCH(M$4,PinMuxPub!$C$2:$Q$2,0),FALSE))</f>
        <v/>
      </c>
      <c r="N261" s="36" t="str">
        <f>IF(ISERROR(VLOOKUP($F261,PinMuxPub!$C$2:$Q$180,MATCH(N$4,PinMuxPub!$C$2:$Q$2,0),FALSE)),"",VLOOKUP($F261,PinMuxPub!$C$2:$Q$180,MATCH(N$4,PinMuxPub!$C$2:$Q$2,0),FALSE))</f>
        <v/>
      </c>
      <c r="O261" s="36" t="str">
        <f>IF(ISERROR(VLOOKUP($F261,PinMuxPub!$C$2:$Q$180,MATCH(O$4,PinMuxPub!$C$2:$Q$2,0),FALSE)),"",VLOOKUP($F261,PinMuxPub!$C$2:$Q$180,MATCH(O$4,PinMuxPub!$C$2:$Q$2,0),FALSE))</f>
        <v/>
      </c>
      <c r="P261" s="36" t="str">
        <f>IF(ISERROR(VLOOKUP($F261,PinMuxPub!$C$2:$Q$180,MATCH(P$4,PinMuxPub!$C$2:$Q$2,0),FALSE)),"",VLOOKUP($F261,PinMuxPub!$C$2:$Q$180,MATCH(P$4,PinMuxPub!$C$2:$Q$2,0),FALSE))</f>
        <v/>
      </c>
      <c r="Q261" s="36" t="str">
        <f>IF(ISERROR(VLOOKUP($F261,PinMuxPub!$C$2:$Q$180,MATCH(Q$4,PinMuxPub!$C$2:$Q$2,0),FALSE)),"",VLOOKUP($F261,PinMuxPub!$C$2:$Q$180,MATCH(Q$4,PinMuxPub!$C$2:$Q$2,0),FALSE))</f>
        <v/>
      </c>
      <c r="R261" s="36" t="str">
        <f>IF(ISERROR(VLOOKUP($F261,PinMuxPub!$C$2:$Q$180,MATCH(R$4,PinMuxPub!$C$2:$Q$2,0),FALSE)),"",VLOOKUP($F261,PinMuxPub!$C$2:$Q$180,MATCH(R$4,PinMuxPub!$C$2:$Q$2,0),FALSE))</f>
        <v/>
      </c>
      <c r="S261" s="36" t="str">
        <f>IF(ISERROR(VLOOKUP($F261,PinMuxPub!$C$2:$Q$180,MATCH(S$4,PinMuxPub!$C$2:$Q$2,0),FALSE)),"",VLOOKUP($F261,PinMuxPub!$C$2:$Q$180,MATCH(S$4,PinMuxPub!$C$2:$Q$2,0),FALSE))</f>
        <v/>
      </c>
      <c r="T261" s="36" t="str">
        <f>IF(ISERROR(VLOOKUP($F261,PinMuxPub!$C$2:$Q$180,MATCH(T$4,PinMuxPub!$C$2:$Q$2,0),FALSE)),"",VLOOKUP($F261,PinMuxPub!$C$2:$Q$180,MATCH(T$4,PinMuxPub!$C$2:$Q$2,0),FALSE))</f>
        <v/>
      </c>
      <c r="U261" s="154" t="str">
        <f>IF(ISERROR(VLOOKUP(F261,PinMuxPub!$C$3:$C$180,1,FALSE)),"No","Yes")</f>
        <v>No</v>
      </c>
      <c r="V261" s="155" t="str">
        <f t="shared" si="29"/>
        <v>No</v>
      </c>
    </row>
    <row r="262" spans="1:22">
      <c r="A262" s="92">
        <v>257</v>
      </c>
      <c r="B262" s="1">
        <f t="shared" si="30"/>
        <v>2</v>
      </c>
      <c r="C262" s="1">
        <f t="shared" si="31"/>
        <v>15</v>
      </c>
      <c r="D262" s="1" t="str">
        <f t="shared" si="32"/>
        <v>C</v>
      </c>
      <c r="E262" s="1">
        <f t="shared" si="33"/>
        <v>16</v>
      </c>
      <c r="F262" s="126" t="str">
        <f>VLOOKUP(D262,BallMap!$A$1:$X$39,MATCH(E262,BallMap!$A$1:$R$1,0),FALSE)</f>
        <v>USB2_DN</v>
      </c>
      <c r="G262" s="127">
        <f t="shared" si="34"/>
        <v>258</v>
      </c>
      <c r="H262" s="2" t="str">
        <f t="shared" si="35"/>
        <v>C16</v>
      </c>
      <c r="I262" s="36" t="str">
        <f>IF(ISERROR(VLOOKUP($F262,PinMuxPub!$C$2:$Q$180,MATCH(I$4,PinMuxPub!$C$2:$Q$2,0),FALSE)),"",VLOOKUP($F262,PinMuxPub!$C$2:$Q$180,MATCH(I$4,PinMuxPub!$C$2:$Q$2,0),FALSE))</f>
        <v/>
      </c>
      <c r="J262" s="36" t="str">
        <f>IF(ISERROR(VLOOKUP($F262,PinMuxPub!$C$2:$Q$180,MATCH(J$4,PinMuxPub!$C$2:$Q$2,0),FALSE)),"",VLOOKUP($F262,PinMuxPub!$C$2:$Q$180,MATCH(J$4,PinMuxPub!$C$2:$Q$2,0),FALSE))</f>
        <v/>
      </c>
      <c r="K262" s="36" t="str">
        <f>IF(ISERROR(VLOOKUP($F262,PinMuxPub!$C$2:$Q$180,MATCH(K$4,PinMuxPub!$C$2:$Q$2,0),FALSE)),"",VLOOKUP($F262,PinMuxPub!$C$2:$Q$180,MATCH(K$4,PinMuxPub!$C$2:$Q$2,0),FALSE))</f>
        <v/>
      </c>
      <c r="L262" s="36" t="str">
        <f>IF(ISERROR(VLOOKUP($F262,PinMuxPub!$C$2:$Q$180,MATCH(L$4,PinMuxPub!$C$2:$Q$2,0),FALSE)),"",VLOOKUP($F262,PinMuxPub!$C$2:$Q$180,MATCH(L$4,PinMuxPub!$C$2:$Q$2,0),FALSE))</f>
        <v/>
      </c>
      <c r="M262" s="36" t="str">
        <f>IF(ISERROR(VLOOKUP($F262,PinMuxPub!$C$2:$Q$180,MATCH(M$4,PinMuxPub!$C$2:$Q$2,0),FALSE)),"",VLOOKUP($F262,PinMuxPub!$C$2:$Q$180,MATCH(M$4,PinMuxPub!$C$2:$Q$2,0),FALSE))</f>
        <v/>
      </c>
      <c r="N262" s="36" t="str">
        <f>IF(ISERROR(VLOOKUP($F262,PinMuxPub!$C$2:$Q$180,MATCH(N$4,PinMuxPub!$C$2:$Q$2,0),FALSE)),"",VLOOKUP($F262,PinMuxPub!$C$2:$Q$180,MATCH(N$4,PinMuxPub!$C$2:$Q$2,0),FALSE))</f>
        <v/>
      </c>
      <c r="O262" s="36" t="str">
        <f>IF(ISERROR(VLOOKUP($F262,PinMuxPub!$C$2:$Q$180,MATCH(O$4,PinMuxPub!$C$2:$Q$2,0),FALSE)),"",VLOOKUP($F262,PinMuxPub!$C$2:$Q$180,MATCH(O$4,PinMuxPub!$C$2:$Q$2,0),FALSE))</f>
        <v/>
      </c>
      <c r="P262" s="36" t="str">
        <f>IF(ISERROR(VLOOKUP($F262,PinMuxPub!$C$2:$Q$180,MATCH(P$4,PinMuxPub!$C$2:$Q$2,0),FALSE)),"",VLOOKUP($F262,PinMuxPub!$C$2:$Q$180,MATCH(P$4,PinMuxPub!$C$2:$Q$2,0),FALSE))</f>
        <v/>
      </c>
      <c r="Q262" s="36" t="str">
        <f>IF(ISERROR(VLOOKUP($F262,PinMuxPub!$C$2:$Q$180,MATCH(Q$4,PinMuxPub!$C$2:$Q$2,0),FALSE)),"",VLOOKUP($F262,PinMuxPub!$C$2:$Q$180,MATCH(Q$4,PinMuxPub!$C$2:$Q$2,0),FALSE))</f>
        <v/>
      </c>
      <c r="R262" s="36" t="str">
        <f>IF(ISERROR(VLOOKUP($F262,PinMuxPub!$C$2:$Q$180,MATCH(R$4,PinMuxPub!$C$2:$Q$2,0),FALSE)),"",VLOOKUP($F262,PinMuxPub!$C$2:$Q$180,MATCH(R$4,PinMuxPub!$C$2:$Q$2,0),FALSE))</f>
        <v/>
      </c>
      <c r="S262" s="36" t="str">
        <f>IF(ISERROR(VLOOKUP($F262,PinMuxPub!$C$2:$Q$180,MATCH(S$4,PinMuxPub!$C$2:$Q$2,0),FALSE)),"",VLOOKUP($F262,PinMuxPub!$C$2:$Q$180,MATCH(S$4,PinMuxPub!$C$2:$Q$2,0),FALSE))</f>
        <v/>
      </c>
      <c r="T262" s="36" t="str">
        <f>IF(ISERROR(VLOOKUP($F262,PinMuxPub!$C$2:$Q$180,MATCH(T$4,PinMuxPub!$C$2:$Q$2,0),FALSE)),"",VLOOKUP($F262,PinMuxPub!$C$2:$Q$180,MATCH(T$4,PinMuxPub!$C$2:$Q$2,0),FALSE))</f>
        <v/>
      </c>
      <c r="U262" s="154" t="str">
        <f>IF(ISERROR(VLOOKUP(F262,PinMuxPub!$C$3:$C$180,1,FALSE)),"No","Yes")</f>
        <v>No</v>
      </c>
      <c r="V262" s="155" t="str">
        <f t="shared" ref="V262:V293" si="36">IF((IF(I262="",0,1)+IF(J262="",0,1)+IF(K262="",0,1)+IF(L262="",0,1)+IF(M262="",0,1)+IF(N262="",0,1)+IF(O262="",0,1)+IF(P262="",0,1)+IF(Q262="",0,1)+IF(R262="",0,1)+IF(S262="",0,1)+IF(T262="",0,1))&gt;1,"Yes","No")</f>
        <v>No</v>
      </c>
    </row>
    <row r="263" spans="1:22">
      <c r="A263" s="92">
        <v>258</v>
      </c>
      <c r="B263" s="1">
        <f t="shared" si="30"/>
        <v>3</v>
      </c>
      <c r="C263" s="1">
        <f t="shared" si="31"/>
        <v>15</v>
      </c>
      <c r="D263" s="1" t="str">
        <f t="shared" si="32"/>
        <v>D</v>
      </c>
      <c r="E263" s="1">
        <f t="shared" si="33"/>
        <v>16</v>
      </c>
      <c r="F263" s="126" t="str">
        <f>VLOOKUP(D263,BallMap!$A$1:$X$39,MATCH(E263,BallMap!$A$1:$R$1,0),FALSE)</f>
        <v>USB2_VBUS</v>
      </c>
      <c r="G263" s="127">
        <f t="shared" si="34"/>
        <v>259</v>
      </c>
      <c r="H263" s="2" t="str">
        <f t="shared" si="35"/>
        <v>D16</v>
      </c>
      <c r="I263" s="36" t="str">
        <f>IF(ISERROR(VLOOKUP($F263,PinMuxPub!$C$2:$Q$180,MATCH(I$4,PinMuxPub!$C$2:$Q$2,0),FALSE)),"",VLOOKUP($F263,PinMuxPub!$C$2:$Q$180,MATCH(I$4,PinMuxPub!$C$2:$Q$2,0),FALSE))</f>
        <v/>
      </c>
      <c r="J263" s="36" t="str">
        <f>IF(ISERROR(VLOOKUP($F263,PinMuxPub!$C$2:$Q$180,MATCH(J$4,PinMuxPub!$C$2:$Q$2,0),FALSE)),"",VLOOKUP($F263,PinMuxPub!$C$2:$Q$180,MATCH(J$4,PinMuxPub!$C$2:$Q$2,0),FALSE))</f>
        <v/>
      </c>
      <c r="K263" s="36" t="str">
        <f>IF(ISERROR(VLOOKUP($F263,PinMuxPub!$C$2:$Q$180,MATCH(K$4,PinMuxPub!$C$2:$Q$2,0),FALSE)),"",VLOOKUP($F263,PinMuxPub!$C$2:$Q$180,MATCH(K$4,PinMuxPub!$C$2:$Q$2,0),FALSE))</f>
        <v/>
      </c>
      <c r="L263" s="36" t="str">
        <f>IF(ISERROR(VLOOKUP($F263,PinMuxPub!$C$2:$Q$180,MATCH(L$4,PinMuxPub!$C$2:$Q$2,0),FALSE)),"",VLOOKUP($F263,PinMuxPub!$C$2:$Q$180,MATCH(L$4,PinMuxPub!$C$2:$Q$2,0),FALSE))</f>
        <v/>
      </c>
      <c r="M263" s="36" t="str">
        <f>IF(ISERROR(VLOOKUP($F263,PinMuxPub!$C$2:$Q$180,MATCH(M$4,PinMuxPub!$C$2:$Q$2,0),FALSE)),"",VLOOKUP($F263,PinMuxPub!$C$2:$Q$180,MATCH(M$4,PinMuxPub!$C$2:$Q$2,0),FALSE))</f>
        <v/>
      </c>
      <c r="N263" s="36" t="str">
        <f>IF(ISERROR(VLOOKUP($F263,PinMuxPub!$C$2:$Q$180,MATCH(N$4,PinMuxPub!$C$2:$Q$2,0),FALSE)),"",VLOOKUP($F263,PinMuxPub!$C$2:$Q$180,MATCH(N$4,PinMuxPub!$C$2:$Q$2,0),FALSE))</f>
        <v/>
      </c>
      <c r="O263" s="36" t="str">
        <f>IF(ISERROR(VLOOKUP($F263,PinMuxPub!$C$2:$Q$180,MATCH(O$4,PinMuxPub!$C$2:$Q$2,0),FALSE)),"",VLOOKUP($F263,PinMuxPub!$C$2:$Q$180,MATCH(O$4,PinMuxPub!$C$2:$Q$2,0),FALSE))</f>
        <v/>
      </c>
      <c r="P263" s="36" t="str">
        <f>IF(ISERROR(VLOOKUP($F263,PinMuxPub!$C$2:$Q$180,MATCH(P$4,PinMuxPub!$C$2:$Q$2,0),FALSE)),"",VLOOKUP($F263,PinMuxPub!$C$2:$Q$180,MATCH(P$4,PinMuxPub!$C$2:$Q$2,0),FALSE))</f>
        <v/>
      </c>
      <c r="Q263" s="36" t="str">
        <f>IF(ISERROR(VLOOKUP($F263,PinMuxPub!$C$2:$Q$180,MATCH(Q$4,PinMuxPub!$C$2:$Q$2,0),FALSE)),"",VLOOKUP($F263,PinMuxPub!$C$2:$Q$180,MATCH(Q$4,PinMuxPub!$C$2:$Q$2,0),FALSE))</f>
        <v/>
      </c>
      <c r="R263" s="36" t="str">
        <f>IF(ISERROR(VLOOKUP($F263,PinMuxPub!$C$2:$Q$180,MATCH(R$4,PinMuxPub!$C$2:$Q$2,0),FALSE)),"",VLOOKUP($F263,PinMuxPub!$C$2:$Q$180,MATCH(R$4,PinMuxPub!$C$2:$Q$2,0),FALSE))</f>
        <v/>
      </c>
      <c r="S263" s="36" t="str">
        <f>IF(ISERROR(VLOOKUP($F263,PinMuxPub!$C$2:$Q$180,MATCH(S$4,PinMuxPub!$C$2:$Q$2,0),FALSE)),"",VLOOKUP($F263,PinMuxPub!$C$2:$Q$180,MATCH(S$4,PinMuxPub!$C$2:$Q$2,0),FALSE))</f>
        <v/>
      </c>
      <c r="T263" s="36" t="str">
        <f>IF(ISERROR(VLOOKUP($F263,PinMuxPub!$C$2:$Q$180,MATCH(T$4,PinMuxPub!$C$2:$Q$2,0),FALSE)),"",VLOOKUP($F263,PinMuxPub!$C$2:$Q$180,MATCH(T$4,PinMuxPub!$C$2:$Q$2,0),FALSE))</f>
        <v/>
      </c>
      <c r="U263" s="154" t="str">
        <f>IF(ISERROR(VLOOKUP(F263,PinMuxPub!$C$3:$C$180,1,FALSE)),"No","Yes")</f>
        <v>No</v>
      </c>
      <c r="V263" s="155" t="str">
        <f t="shared" si="36"/>
        <v>No</v>
      </c>
    </row>
    <row r="264" spans="1:22">
      <c r="A264" s="92">
        <v>259</v>
      </c>
      <c r="B264" s="1">
        <f t="shared" si="30"/>
        <v>4</v>
      </c>
      <c r="C264" s="1">
        <f t="shared" si="31"/>
        <v>15</v>
      </c>
      <c r="D264" s="1" t="str">
        <f t="shared" si="32"/>
        <v>E</v>
      </c>
      <c r="E264" s="1">
        <f t="shared" si="33"/>
        <v>16</v>
      </c>
      <c r="F264" s="126" t="str">
        <f>VLOOKUP(D264,BallMap!$A$1:$X$39,MATCH(E264,BallMap!$A$1:$R$1,0),FALSE)</f>
        <v>USB1_DN</v>
      </c>
      <c r="G264" s="127">
        <f t="shared" si="34"/>
        <v>260</v>
      </c>
      <c r="H264" s="2" t="str">
        <f t="shared" si="35"/>
        <v>E16</v>
      </c>
      <c r="I264" s="36" t="str">
        <f>IF(ISERROR(VLOOKUP($F264,PinMuxPub!$C$2:$Q$180,MATCH(I$4,PinMuxPub!$C$2:$Q$2,0),FALSE)),"",VLOOKUP($F264,PinMuxPub!$C$2:$Q$180,MATCH(I$4,PinMuxPub!$C$2:$Q$2,0),FALSE))</f>
        <v/>
      </c>
      <c r="J264" s="36" t="str">
        <f>IF(ISERROR(VLOOKUP($F264,PinMuxPub!$C$2:$Q$180,MATCH(J$4,PinMuxPub!$C$2:$Q$2,0),FALSE)),"",VLOOKUP($F264,PinMuxPub!$C$2:$Q$180,MATCH(J$4,PinMuxPub!$C$2:$Q$2,0),FALSE))</f>
        <v/>
      </c>
      <c r="K264" s="36" t="str">
        <f>IF(ISERROR(VLOOKUP($F264,PinMuxPub!$C$2:$Q$180,MATCH(K$4,PinMuxPub!$C$2:$Q$2,0),FALSE)),"",VLOOKUP($F264,PinMuxPub!$C$2:$Q$180,MATCH(K$4,PinMuxPub!$C$2:$Q$2,0),FALSE))</f>
        <v/>
      </c>
      <c r="L264" s="36" t="str">
        <f>IF(ISERROR(VLOOKUP($F264,PinMuxPub!$C$2:$Q$180,MATCH(L$4,PinMuxPub!$C$2:$Q$2,0),FALSE)),"",VLOOKUP($F264,PinMuxPub!$C$2:$Q$180,MATCH(L$4,PinMuxPub!$C$2:$Q$2,0),FALSE))</f>
        <v/>
      </c>
      <c r="M264" s="36" t="str">
        <f>IF(ISERROR(VLOOKUP($F264,PinMuxPub!$C$2:$Q$180,MATCH(M$4,PinMuxPub!$C$2:$Q$2,0),FALSE)),"",VLOOKUP($F264,PinMuxPub!$C$2:$Q$180,MATCH(M$4,PinMuxPub!$C$2:$Q$2,0),FALSE))</f>
        <v/>
      </c>
      <c r="N264" s="36" t="str">
        <f>IF(ISERROR(VLOOKUP($F264,PinMuxPub!$C$2:$Q$180,MATCH(N$4,PinMuxPub!$C$2:$Q$2,0),FALSE)),"",VLOOKUP($F264,PinMuxPub!$C$2:$Q$180,MATCH(N$4,PinMuxPub!$C$2:$Q$2,0),FALSE))</f>
        <v/>
      </c>
      <c r="O264" s="36" t="str">
        <f>IF(ISERROR(VLOOKUP($F264,PinMuxPub!$C$2:$Q$180,MATCH(O$4,PinMuxPub!$C$2:$Q$2,0),FALSE)),"",VLOOKUP($F264,PinMuxPub!$C$2:$Q$180,MATCH(O$4,PinMuxPub!$C$2:$Q$2,0),FALSE))</f>
        <v/>
      </c>
      <c r="P264" s="36" t="str">
        <f>IF(ISERROR(VLOOKUP($F264,PinMuxPub!$C$2:$Q$180,MATCH(P$4,PinMuxPub!$C$2:$Q$2,0),FALSE)),"",VLOOKUP($F264,PinMuxPub!$C$2:$Q$180,MATCH(P$4,PinMuxPub!$C$2:$Q$2,0),FALSE))</f>
        <v/>
      </c>
      <c r="Q264" s="36" t="str">
        <f>IF(ISERROR(VLOOKUP($F264,PinMuxPub!$C$2:$Q$180,MATCH(Q$4,PinMuxPub!$C$2:$Q$2,0),FALSE)),"",VLOOKUP($F264,PinMuxPub!$C$2:$Q$180,MATCH(Q$4,PinMuxPub!$C$2:$Q$2,0),FALSE))</f>
        <v/>
      </c>
      <c r="R264" s="36" t="str">
        <f>IF(ISERROR(VLOOKUP($F264,PinMuxPub!$C$2:$Q$180,MATCH(R$4,PinMuxPub!$C$2:$Q$2,0),FALSE)),"",VLOOKUP($F264,PinMuxPub!$C$2:$Q$180,MATCH(R$4,PinMuxPub!$C$2:$Q$2,0),FALSE))</f>
        <v/>
      </c>
      <c r="S264" s="36" t="str">
        <f>IF(ISERROR(VLOOKUP($F264,PinMuxPub!$C$2:$Q$180,MATCH(S$4,PinMuxPub!$C$2:$Q$2,0),FALSE)),"",VLOOKUP($F264,PinMuxPub!$C$2:$Q$180,MATCH(S$4,PinMuxPub!$C$2:$Q$2,0),FALSE))</f>
        <v/>
      </c>
      <c r="T264" s="36" t="str">
        <f>IF(ISERROR(VLOOKUP($F264,PinMuxPub!$C$2:$Q$180,MATCH(T$4,PinMuxPub!$C$2:$Q$2,0),FALSE)),"",VLOOKUP($F264,PinMuxPub!$C$2:$Q$180,MATCH(T$4,PinMuxPub!$C$2:$Q$2,0),FALSE))</f>
        <v/>
      </c>
      <c r="U264" s="154" t="str">
        <f>IF(ISERROR(VLOOKUP(F264,PinMuxPub!$C$3:$C$180,1,FALSE)),"No","Yes")</f>
        <v>No</v>
      </c>
      <c r="V264" s="155" t="str">
        <f t="shared" si="36"/>
        <v>No</v>
      </c>
    </row>
    <row r="265" spans="1:22">
      <c r="A265" s="92">
        <v>260</v>
      </c>
      <c r="B265" s="1">
        <f t="shared" si="30"/>
        <v>5</v>
      </c>
      <c r="C265" s="1">
        <f t="shared" si="31"/>
        <v>15</v>
      </c>
      <c r="D265" s="1" t="str">
        <f t="shared" si="32"/>
        <v>F</v>
      </c>
      <c r="E265" s="1">
        <f t="shared" si="33"/>
        <v>16</v>
      </c>
      <c r="F265" s="126" t="str">
        <f>VLOOKUP(D265,BallMap!$A$1:$X$39,MATCH(E265,BallMap!$A$1:$R$1,0),FALSE)</f>
        <v>GPIO_SD_B2_11</v>
      </c>
      <c r="G265" s="127">
        <f t="shared" si="34"/>
        <v>261</v>
      </c>
      <c r="H265" s="2" t="str">
        <f t="shared" si="35"/>
        <v>F16</v>
      </c>
      <c r="I265" s="36" t="str">
        <f>IF(ISERROR(VLOOKUP($F265,PinMuxPub!$C$2:$Q$180,MATCH(I$4,PinMuxPub!$C$2:$Q$2,0),FALSE)),"",VLOOKUP($F265,PinMuxPub!$C$2:$Q$180,MATCH(I$4,PinMuxPub!$C$2:$Q$2,0),FALSE))</f>
        <v/>
      </c>
      <c r="J265" s="36" t="str">
        <f>IF(ISERROR(VLOOKUP($F265,PinMuxPub!$C$2:$Q$180,MATCH(J$4,PinMuxPub!$C$2:$Q$2,0),FALSE)),"",VLOOKUP($F265,PinMuxPub!$C$2:$Q$180,MATCH(J$4,PinMuxPub!$C$2:$Q$2,0),FALSE))</f>
        <v/>
      </c>
      <c r="K265" s="36" t="str">
        <f>IF(ISERROR(VLOOKUP($F265,PinMuxPub!$C$2:$Q$180,MATCH(K$4,PinMuxPub!$C$2:$Q$2,0),FALSE)),"",VLOOKUP($F265,PinMuxPub!$C$2:$Q$180,MATCH(K$4,PinMuxPub!$C$2:$Q$2,0),FALSE))</f>
        <v/>
      </c>
      <c r="L265" s="36" t="str">
        <f>IF(ISERROR(VLOOKUP($F265,PinMuxPub!$C$2:$Q$180,MATCH(L$4,PinMuxPub!$C$2:$Q$2,0),FALSE)),"",VLOOKUP($F265,PinMuxPub!$C$2:$Q$180,MATCH(L$4,PinMuxPub!$C$2:$Q$2,0),FALSE))</f>
        <v/>
      </c>
      <c r="M265" s="36" t="str">
        <f>IF(ISERROR(VLOOKUP($F265,PinMuxPub!$C$2:$Q$180,MATCH(M$4,PinMuxPub!$C$2:$Q$2,0),FALSE)),"",VLOOKUP($F265,PinMuxPub!$C$2:$Q$180,MATCH(M$4,PinMuxPub!$C$2:$Q$2,0),FALSE))</f>
        <v/>
      </c>
      <c r="N265" s="36" t="str">
        <f>IF(ISERROR(VLOOKUP($F265,PinMuxPub!$C$2:$Q$180,MATCH(N$4,PinMuxPub!$C$2:$Q$2,0),FALSE)),"",VLOOKUP($F265,PinMuxPub!$C$2:$Q$180,MATCH(N$4,PinMuxPub!$C$2:$Q$2,0),FALSE))</f>
        <v/>
      </c>
      <c r="O265" s="36" t="str">
        <f>IF(ISERROR(VLOOKUP($F265,PinMuxPub!$C$2:$Q$180,MATCH(O$4,PinMuxPub!$C$2:$Q$2,0),FALSE)),"",VLOOKUP($F265,PinMuxPub!$C$2:$Q$180,MATCH(O$4,PinMuxPub!$C$2:$Q$2,0),FALSE))</f>
        <v/>
      </c>
      <c r="P265" s="36" t="str">
        <f>IF(ISERROR(VLOOKUP($F265,PinMuxPub!$C$2:$Q$180,MATCH(P$4,PinMuxPub!$C$2:$Q$2,0),FALSE)),"",VLOOKUP($F265,PinMuxPub!$C$2:$Q$180,MATCH(P$4,PinMuxPub!$C$2:$Q$2,0),FALSE))</f>
        <v/>
      </c>
      <c r="Q265" s="36" t="str">
        <f>IF(ISERROR(VLOOKUP($F265,PinMuxPub!$C$2:$Q$180,MATCH(Q$4,PinMuxPub!$C$2:$Q$2,0),FALSE)),"",VLOOKUP($F265,PinMuxPub!$C$2:$Q$180,MATCH(Q$4,PinMuxPub!$C$2:$Q$2,0),FALSE))</f>
        <v/>
      </c>
      <c r="R265" s="36" t="str">
        <f>IF(ISERROR(VLOOKUP($F265,PinMuxPub!$C$2:$Q$180,MATCH(R$4,PinMuxPub!$C$2:$Q$2,0),FALSE)),"",VLOOKUP($F265,PinMuxPub!$C$2:$Q$180,MATCH(R$4,PinMuxPub!$C$2:$Q$2,0),FALSE))</f>
        <v/>
      </c>
      <c r="S265" s="36" t="str">
        <f>IF(ISERROR(VLOOKUP($F265,PinMuxPub!$C$2:$Q$180,MATCH(S$4,PinMuxPub!$C$2:$Q$2,0),FALSE)),"",VLOOKUP($F265,PinMuxPub!$C$2:$Q$180,MATCH(S$4,PinMuxPub!$C$2:$Q$2,0),FALSE))</f>
        <v/>
      </c>
      <c r="T265" s="36" t="str">
        <f>IF(ISERROR(VLOOKUP($F265,PinMuxPub!$C$2:$Q$180,MATCH(T$4,PinMuxPub!$C$2:$Q$2,0),FALSE)),"",VLOOKUP($F265,PinMuxPub!$C$2:$Q$180,MATCH(T$4,PinMuxPub!$C$2:$Q$2,0),FALSE))</f>
        <v/>
      </c>
      <c r="U265" s="154" t="str">
        <f>IF(ISERROR(VLOOKUP(F265,PinMuxPub!$C$3:$C$180,1,FALSE)),"No","Yes")</f>
        <v>No</v>
      </c>
      <c r="V265" s="155" t="str">
        <f t="shared" si="36"/>
        <v>No</v>
      </c>
    </row>
    <row r="266" spans="1:22">
      <c r="A266" s="92">
        <v>261</v>
      </c>
      <c r="B266" s="1">
        <f t="shared" si="30"/>
        <v>6</v>
      </c>
      <c r="C266" s="1">
        <f t="shared" si="31"/>
        <v>15</v>
      </c>
      <c r="D266" s="1" t="str">
        <f t="shared" si="32"/>
        <v>G</v>
      </c>
      <c r="E266" s="1">
        <f t="shared" si="33"/>
        <v>16</v>
      </c>
      <c r="F266" s="126" t="str">
        <f>VLOOKUP(D266,BallMap!$A$1:$X$39,MATCH(E266,BallMap!$A$1:$R$1,0),FALSE)</f>
        <v>ADC_VREFH</v>
      </c>
      <c r="G266" s="127">
        <f t="shared" si="34"/>
        <v>262</v>
      </c>
      <c r="H266" s="2" t="str">
        <f t="shared" si="35"/>
        <v>G16</v>
      </c>
      <c r="I266" s="36" t="str">
        <f>IF(ISERROR(VLOOKUP($F266,PinMuxPub!$C$2:$Q$180,MATCH(I$4,PinMuxPub!$C$2:$Q$2,0),FALSE)),"",VLOOKUP($F266,PinMuxPub!$C$2:$Q$180,MATCH(I$4,PinMuxPub!$C$2:$Q$2,0),FALSE))</f>
        <v/>
      </c>
      <c r="J266" s="36" t="str">
        <f>IF(ISERROR(VLOOKUP($F266,PinMuxPub!$C$2:$Q$180,MATCH(J$4,PinMuxPub!$C$2:$Q$2,0),FALSE)),"",VLOOKUP($F266,PinMuxPub!$C$2:$Q$180,MATCH(J$4,PinMuxPub!$C$2:$Q$2,0),FALSE))</f>
        <v/>
      </c>
      <c r="K266" s="36" t="str">
        <f>IF(ISERROR(VLOOKUP($F266,PinMuxPub!$C$2:$Q$180,MATCH(K$4,PinMuxPub!$C$2:$Q$2,0),FALSE)),"",VLOOKUP($F266,PinMuxPub!$C$2:$Q$180,MATCH(K$4,PinMuxPub!$C$2:$Q$2,0),FALSE))</f>
        <v/>
      </c>
      <c r="L266" s="36" t="str">
        <f>IF(ISERROR(VLOOKUP($F266,PinMuxPub!$C$2:$Q$180,MATCH(L$4,PinMuxPub!$C$2:$Q$2,0),FALSE)),"",VLOOKUP($F266,PinMuxPub!$C$2:$Q$180,MATCH(L$4,PinMuxPub!$C$2:$Q$2,0),FALSE))</f>
        <v/>
      </c>
      <c r="M266" s="36" t="str">
        <f>IF(ISERROR(VLOOKUP($F266,PinMuxPub!$C$2:$Q$180,MATCH(M$4,PinMuxPub!$C$2:$Q$2,0),FALSE)),"",VLOOKUP($F266,PinMuxPub!$C$2:$Q$180,MATCH(M$4,PinMuxPub!$C$2:$Q$2,0),FALSE))</f>
        <v/>
      </c>
      <c r="N266" s="36" t="str">
        <f>IF(ISERROR(VLOOKUP($F266,PinMuxPub!$C$2:$Q$180,MATCH(N$4,PinMuxPub!$C$2:$Q$2,0),FALSE)),"",VLOOKUP($F266,PinMuxPub!$C$2:$Q$180,MATCH(N$4,PinMuxPub!$C$2:$Q$2,0),FALSE))</f>
        <v/>
      </c>
      <c r="O266" s="36" t="str">
        <f>IF(ISERROR(VLOOKUP($F266,PinMuxPub!$C$2:$Q$180,MATCH(O$4,PinMuxPub!$C$2:$Q$2,0),FALSE)),"",VLOOKUP($F266,PinMuxPub!$C$2:$Q$180,MATCH(O$4,PinMuxPub!$C$2:$Q$2,0),FALSE))</f>
        <v/>
      </c>
      <c r="P266" s="36" t="str">
        <f>IF(ISERROR(VLOOKUP($F266,PinMuxPub!$C$2:$Q$180,MATCH(P$4,PinMuxPub!$C$2:$Q$2,0),FALSE)),"",VLOOKUP($F266,PinMuxPub!$C$2:$Q$180,MATCH(P$4,PinMuxPub!$C$2:$Q$2,0),FALSE))</f>
        <v/>
      </c>
      <c r="Q266" s="36" t="str">
        <f>IF(ISERROR(VLOOKUP($F266,PinMuxPub!$C$2:$Q$180,MATCH(Q$4,PinMuxPub!$C$2:$Q$2,0),FALSE)),"",VLOOKUP($F266,PinMuxPub!$C$2:$Q$180,MATCH(Q$4,PinMuxPub!$C$2:$Q$2,0),FALSE))</f>
        <v/>
      </c>
      <c r="R266" s="36" t="str">
        <f>IF(ISERROR(VLOOKUP($F266,PinMuxPub!$C$2:$Q$180,MATCH(R$4,PinMuxPub!$C$2:$Q$2,0),FALSE)),"",VLOOKUP($F266,PinMuxPub!$C$2:$Q$180,MATCH(R$4,PinMuxPub!$C$2:$Q$2,0),FALSE))</f>
        <v/>
      </c>
      <c r="S266" s="36" t="str">
        <f>IF(ISERROR(VLOOKUP($F266,PinMuxPub!$C$2:$Q$180,MATCH(S$4,PinMuxPub!$C$2:$Q$2,0),FALSE)),"",VLOOKUP($F266,PinMuxPub!$C$2:$Q$180,MATCH(S$4,PinMuxPub!$C$2:$Q$2,0),FALSE))</f>
        <v/>
      </c>
      <c r="T266" s="36" t="str">
        <f>IF(ISERROR(VLOOKUP($F266,PinMuxPub!$C$2:$Q$180,MATCH(T$4,PinMuxPub!$C$2:$Q$2,0),FALSE)),"",VLOOKUP($F266,PinMuxPub!$C$2:$Q$180,MATCH(T$4,PinMuxPub!$C$2:$Q$2,0),FALSE))</f>
        <v/>
      </c>
      <c r="U266" s="154" t="str">
        <f>IF(ISERROR(VLOOKUP(F266,PinMuxPub!$C$3:$C$180,1,FALSE)),"No","Yes")</f>
        <v>No</v>
      </c>
      <c r="V266" s="155" t="str">
        <f t="shared" si="36"/>
        <v>No</v>
      </c>
    </row>
    <row r="267" spans="1:22">
      <c r="A267" s="92">
        <v>262</v>
      </c>
      <c r="B267" s="1">
        <f t="shared" ref="B267:B290" si="37">MOD(A267,$F$2)</f>
        <v>7</v>
      </c>
      <c r="C267" s="1">
        <f t="shared" ref="C267:C290" si="38">FLOOR(A267/$G$2,1)</f>
        <v>15</v>
      </c>
      <c r="D267" s="1" t="str">
        <f t="shared" si="32"/>
        <v>H</v>
      </c>
      <c r="E267" s="1">
        <f t="shared" si="33"/>
        <v>16</v>
      </c>
      <c r="F267" s="126" t="str">
        <f>VLOOKUP(D267,BallMap!$A$1:$X$39,MATCH(E267,BallMap!$A$1:$R$1,0),FALSE)</f>
        <v>DAC_OUT</v>
      </c>
      <c r="G267" s="127">
        <f t="shared" si="34"/>
        <v>263</v>
      </c>
      <c r="H267" s="2" t="str">
        <f t="shared" si="35"/>
        <v>H16</v>
      </c>
      <c r="I267" s="36" t="str">
        <f>IF(ISERROR(VLOOKUP($F267,PinMuxPub!$C$2:$Q$180,MATCH(I$4,PinMuxPub!$C$2:$Q$2,0),FALSE)),"",VLOOKUP($F267,PinMuxPub!$C$2:$Q$180,MATCH(I$4,PinMuxPub!$C$2:$Q$2,0),FALSE))</f>
        <v/>
      </c>
      <c r="J267" s="36" t="str">
        <f>IF(ISERROR(VLOOKUP($F267,PinMuxPub!$C$2:$Q$180,MATCH(J$4,PinMuxPub!$C$2:$Q$2,0),FALSE)),"",VLOOKUP($F267,PinMuxPub!$C$2:$Q$180,MATCH(J$4,PinMuxPub!$C$2:$Q$2,0),FALSE))</f>
        <v/>
      </c>
      <c r="K267" s="36" t="str">
        <f>IF(ISERROR(VLOOKUP($F267,PinMuxPub!$C$2:$Q$180,MATCH(K$4,PinMuxPub!$C$2:$Q$2,0),FALSE)),"",VLOOKUP($F267,PinMuxPub!$C$2:$Q$180,MATCH(K$4,PinMuxPub!$C$2:$Q$2,0),FALSE))</f>
        <v/>
      </c>
      <c r="L267" s="36" t="str">
        <f>IF(ISERROR(VLOOKUP($F267,PinMuxPub!$C$2:$Q$180,MATCH(L$4,PinMuxPub!$C$2:$Q$2,0),FALSE)),"",VLOOKUP($F267,PinMuxPub!$C$2:$Q$180,MATCH(L$4,PinMuxPub!$C$2:$Q$2,0),FALSE))</f>
        <v/>
      </c>
      <c r="M267" s="36" t="str">
        <f>IF(ISERROR(VLOOKUP($F267,PinMuxPub!$C$2:$Q$180,MATCH(M$4,PinMuxPub!$C$2:$Q$2,0),FALSE)),"",VLOOKUP($F267,PinMuxPub!$C$2:$Q$180,MATCH(M$4,PinMuxPub!$C$2:$Q$2,0),FALSE))</f>
        <v/>
      </c>
      <c r="N267" s="36" t="str">
        <f>IF(ISERROR(VLOOKUP($F267,PinMuxPub!$C$2:$Q$180,MATCH(N$4,PinMuxPub!$C$2:$Q$2,0),FALSE)),"",VLOOKUP($F267,PinMuxPub!$C$2:$Q$180,MATCH(N$4,PinMuxPub!$C$2:$Q$2,0),FALSE))</f>
        <v/>
      </c>
      <c r="O267" s="36" t="str">
        <f>IF(ISERROR(VLOOKUP($F267,PinMuxPub!$C$2:$Q$180,MATCH(O$4,PinMuxPub!$C$2:$Q$2,0),FALSE)),"",VLOOKUP($F267,PinMuxPub!$C$2:$Q$180,MATCH(O$4,PinMuxPub!$C$2:$Q$2,0),FALSE))</f>
        <v/>
      </c>
      <c r="P267" s="36" t="str">
        <f>IF(ISERROR(VLOOKUP($F267,PinMuxPub!$C$2:$Q$180,MATCH(P$4,PinMuxPub!$C$2:$Q$2,0),FALSE)),"",VLOOKUP($F267,PinMuxPub!$C$2:$Q$180,MATCH(P$4,PinMuxPub!$C$2:$Q$2,0),FALSE))</f>
        <v/>
      </c>
      <c r="Q267" s="36" t="str">
        <f>IF(ISERROR(VLOOKUP($F267,PinMuxPub!$C$2:$Q$180,MATCH(Q$4,PinMuxPub!$C$2:$Q$2,0),FALSE)),"",VLOOKUP($F267,PinMuxPub!$C$2:$Q$180,MATCH(Q$4,PinMuxPub!$C$2:$Q$2,0),FALSE))</f>
        <v/>
      </c>
      <c r="R267" s="36" t="str">
        <f>IF(ISERROR(VLOOKUP($F267,PinMuxPub!$C$2:$Q$180,MATCH(R$4,PinMuxPub!$C$2:$Q$2,0),FALSE)),"",VLOOKUP($F267,PinMuxPub!$C$2:$Q$180,MATCH(R$4,PinMuxPub!$C$2:$Q$2,0),FALSE))</f>
        <v/>
      </c>
      <c r="S267" s="36" t="str">
        <f>IF(ISERROR(VLOOKUP($F267,PinMuxPub!$C$2:$Q$180,MATCH(S$4,PinMuxPub!$C$2:$Q$2,0),FALSE)),"",VLOOKUP($F267,PinMuxPub!$C$2:$Q$180,MATCH(S$4,PinMuxPub!$C$2:$Q$2,0),FALSE))</f>
        <v/>
      </c>
      <c r="T267" s="36" t="str">
        <f>IF(ISERROR(VLOOKUP($F267,PinMuxPub!$C$2:$Q$180,MATCH(T$4,PinMuxPub!$C$2:$Q$2,0),FALSE)),"",VLOOKUP($F267,PinMuxPub!$C$2:$Q$180,MATCH(T$4,PinMuxPub!$C$2:$Q$2,0),FALSE))</f>
        <v/>
      </c>
      <c r="U267" s="154" t="str">
        <f>IF(ISERROR(VLOOKUP(F267,PinMuxPub!$C$3:$C$180,1,FALSE)),"No","Yes")</f>
        <v>No</v>
      </c>
      <c r="V267" s="155" t="str">
        <f t="shared" si="36"/>
        <v>No</v>
      </c>
    </row>
    <row r="268" spans="1:22">
      <c r="A268" s="92">
        <v>263</v>
      </c>
      <c r="B268" s="1">
        <f t="shared" si="37"/>
        <v>8</v>
      </c>
      <c r="C268" s="1">
        <f t="shared" si="38"/>
        <v>15</v>
      </c>
      <c r="D268" s="1" t="str">
        <f t="shared" ref="D268:D290" si="39">IF(MOD(A268,$F$2)=0,"A",IF(MOD(A268,$F$2)=1,"B",IF(MOD(A268,$F$2)=2,"C",IF(MOD(A268,$F$2)=3,"D",IF(MOD(A268,$F$2)=4,"E",IF(MOD(A268,$F$2)=5,"F",IF(MOD(A268,$F$2)=6,"G",IF(MOD(A268,$F$2)=7,"H",IF(MOD(A268,$F$2)=8,"J",IF(MOD(A268,$F$2)=9,"K",IF(MOD(A268,$F$2)=10,"L",IF(MOD(A268,$F$2)=11,"M",IF(MOD(A268,$F$2)=12,"N",IF(MOD(A268,$F$2)=13,"P",IF(MOD(A268,$F$2)=14,"R",IF(MOD(A268,$F$2)=15,"T",IF(MOD(A268,$F$2)=16,"U",IF(MOD(A268,$F$2)=17,"W",))))))))))))))))))</f>
        <v>J</v>
      </c>
      <c r="E268" s="1">
        <f t="shared" ref="E268:E290" si="40">C268+1</f>
        <v>16</v>
      </c>
      <c r="F268" s="126" t="str">
        <f>VLOOKUP(D268,BallMap!$A$1:$X$39,MATCH(E268,BallMap!$A$1:$R$1,0),FALSE)</f>
        <v>GPIO_AD_34</v>
      </c>
      <c r="G268" s="127">
        <f t="shared" si="34"/>
        <v>264</v>
      </c>
      <c r="H268" s="2" t="str">
        <f t="shared" si="35"/>
        <v>J16</v>
      </c>
      <c r="I268" s="36" t="str">
        <f>IF(ISERROR(VLOOKUP($F268,PinMuxPub!$C$2:$Q$180,MATCH(I$4,PinMuxPub!$C$2:$Q$2,0),FALSE)),"",VLOOKUP($F268,PinMuxPub!$C$2:$Q$180,MATCH(I$4,PinMuxPub!$C$2:$Q$2,0),FALSE))</f>
        <v/>
      </c>
      <c r="J268" s="36" t="str">
        <f>IF(ISERROR(VLOOKUP($F268,PinMuxPub!$C$2:$Q$180,MATCH(J$4,PinMuxPub!$C$2:$Q$2,0),FALSE)),"",VLOOKUP($F268,PinMuxPub!$C$2:$Q$180,MATCH(J$4,PinMuxPub!$C$2:$Q$2,0),FALSE))</f>
        <v/>
      </c>
      <c r="K268" s="36" t="str">
        <f>IF(ISERROR(VLOOKUP($F268,PinMuxPub!$C$2:$Q$180,MATCH(K$4,PinMuxPub!$C$2:$Q$2,0),FALSE)),"",VLOOKUP($F268,PinMuxPub!$C$2:$Q$180,MATCH(K$4,PinMuxPub!$C$2:$Q$2,0),FALSE))</f>
        <v/>
      </c>
      <c r="L268" s="36" t="str">
        <f>IF(ISERROR(VLOOKUP($F268,PinMuxPub!$C$2:$Q$180,MATCH(L$4,PinMuxPub!$C$2:$Q$2,0),FALSE)),"",VLOOKUP($F268,PinMuxPub!$C$2:$Q$180,MATCH(L$4,PinMuxPub!$C$2:$Q$2,0),FALSE))</f>
        <v/>
      </c>
      <c r="M268" s="36" t="str">
        <f>IF(ISERROR(VLOOKUP($F268,PinMuxPub!$C$2:$Q$180,MATCH(M$4,PinMuxPub!$C$2:$Q$2,0),FALSE)),"",VLOOKUP($F268,PinMuxPub!$C$2:$Q$180,MATCH(M$4,PinMuxPub!$C$2:$Q$2,0),FALSE))</f>
        <v/>
      </c>
      <c r="N268" s="36" t="str">
        <f>IF(ISERROR(VLOOKUP($F268,PinMuxPub!$C$2:$Q$180,MATCH(N$4,PinMuxPub!$C$2:$Q$2,0),FALSE)),"",VLOOKUP($F268,PinMuxPub!$C$2:$Q$180,MATCH(N$4,PinMuxPub!$C$2:$Q$2,0),FALSE))</f>
        <v/>
      </c>
      <c r="O268" s="36" t="str">
        <f>IF(ISERROR(VLOOKUP($F268,PinMuxPub!$C$2:$Q$180,MATCH(O$4,PinMuxPub!$C$2:$Q$2,0),FALSE)),"",VLOOKUP($F268,PinMuxPub!$C$2:$Q$180,MATCH(O$4,PinMuxPub!$C$2:$Q$2,0),FALSE))</f>
        <v/>
      </c>
      <c r="P268" s="36" t="str">
        <f>IF(ISERROR(VLOOKUP($F268,PinMuxPub!$C$2:$Q$180,MATCH(P$4,PinMuxPub!$C$2:$Q$2,0),FALSE)),"",VLOOKUP($F268,PinMuxPub!$C$2:$Q$180,MATCH(P$4,PinMuxPub!$C$2:$Q$2,0),FALSE))</f>
        <v/>
      </c>
      <c r="Q268" s="36" t="str">
        <f>IF(ISERROR(VLOOKUP($F268,PinMuxPub!$C$2:$Q$180,MATCH(Q$4,PinMuxPub!$C$2:$Q$2,0),FALSE)),"",VLOOKUP($F268,PinMuxPub!$C$2:$Q$180,MATCH(Q$4,PinMuxPub!$C$2:$Q$2,0),FALSE))</f>
        <v/>
      </c>
      <c r="R268" s="36" t="str">
        <f>IF(ISERROR(VLOOKUP($F268,PinMuxPub!$C$2:$Q$180,MATCH(R$4,PinMuxPub!$C$2:$Q$2,0),FALSE)),"",VLOOKUP($F268,PinMuxPub!$C$2:$Q$180,MATCH(R$4,PinMuxPub!$C$2:$Q$2,0),FALSE))</f>
        <v/>
      </c>
      <c r="S268" s="36" t="str">
        <f>IF(ISERROR(VLOOKUP($F268,PinMuxPub!$C$2:$Q$180,MATCH(S$4,PinMuxPub!$C$2:$Q$2,0),FALSE)),"",VLOOKUP($F268,PinMuxPub!$C$2:$Q$180,MATCH(S$4,PinMuxPub!$C$2:$Q$2,0),FALSE))</f>
        <v/>
      </c>
      <c r="T268" s="36" t="str">
        <f>IF(ISERROR(VLOOKUP($F268,PinMuxPub!$C$2:$Q$180,MATCH(T$4,PinMuxPub!$C$2:$Q$2,0),FALSE)),"",VLOOKUP($F268,PinMuxPub!$C$2:$Q$180,MATCH(T$4,PinMuxPub!$C$2:$Q$2,0),FALSE))</f>
        <v/>
      </c>
      <c r="U268" s="154" t="str">
        <f>IF(ISERROR(VLOOKUP(F268,PinMuxPub!$C$3:$C$180,1,FALSE)),"No","Yes")</f>
        <v>No</v>
      </c>
      <c r="V268" s="155" t="str">
        <f t="shared" si="36"/>
        <v>No</v>
      </c>
    </row>
    <row r="269" spans="1:22">
      <c r="A269" s="92">
        <v>264</v>
      </c>
      <c r="B269" s="1">
        <f t="shared" si="37"/>
        <v>9</v>
      </c>
      <c r="C269" s="1">
        <f t="shared" si="38"/>
        <v>15</v>
      </c>
      <c r="D269" s="1" t="str">
        <f t="shared" si="39"/>
        <v>K</v>
      </c>
      <c r="E269" s="1">
        <f t="shared" si="40"/>
        <v>16</v>
      </c>
      <c r="F269" s="126" t="str">
        <f>VLOOKUP(D269,BallMap!$A$1:$X$39,MATCH(E269,BallMap!$A$1:$R$1,0),FALSE)</f>
        <v>GPIO_AD_32</v>
      </c>
      <c r="G269" s="127">
        <f t="shared" ref="G269:G293" si="41">A269+1</f>
        <v>265</v>
      </c>
      <c r="H269" s="2" t="str">
        <f t="shared" ref="H269:H293" si="42">D269&amp;E269</f>
        <v>K16</v>
      </c>
      <c r="I269" s="36" t="str">
        <f>IF(ISERROR(VLOOKUP($F269,PinMuxPub!$C$2:$Q$180,MATCH(I$4,PinMuxPub!$C$2:$Q$2,0),FALSE)),"",VLOOKUP($F269,PinMuxPub!$C$2:$Q$180,MATCH(I$4,PinMuxPub!$C$2:$Q$2,0),FALSE))</f>
        <v/>
      </c>
      <c r="J269" s="36" t="str">
        <f>IF(ISERROR(VLOOKUP($F269,PinMuxPub!$C$2:$Q$180,MATCH(J$4,PinMuxPub!$C$2:$Q$2,0),FALSE)),"",VLOOKUP($F269,PinMuxPub!$C$2:$Q$180,MATCH(J$4,PinMuxPub!$C$2:$Q$2,0),FALSE))</f>
        <v/>
      </c>
      <c r="K269" s="36" t="str">
        <f>IF(ISERROR(VLOOKUP($F269,PinMuxPub!$C$2:$Q$180,MATCH(K$4,PinMuxPub!$C$2:$Q$2,0),FALSE)),"",VLOOKUP($F269,PinMuxPub!$C$2:$Q$180,MATCH(K$4,PinMuxPub!$C$2:$Q$2,0),FALSE))</f>
        <v/>
      </c>
      <c r="L269" s="36" t="str">
        <f>IF(ISERROR(VLOOKUP($F269,PinMuxPub!$C$2:$Q$180,MATCH(L$4,PinMuxPub!$C$2:$Q$2,0),FALSE)),"",VLOOKUP($F269,PinMuxPub!$C$2:$Q$180,MATCH(L$4,PinMuxPub!$C$2:$Q$2,0),FALSE))</f>
        <v/>
      </c>
      <c r="M269" s="36" t="str">
        <f>IF(ISERROR(VLOOKUP($F269,PinMuxPub!$C$2:$Q$180,MATCH(M$4,PinMuxPub!$C$2:$Q$2,0),FALSE)),"",VLOOKUP($F269,PinMuxPub!$C$2:$Q$180,MATCH(M$4,PinMuxPub!$C$2:$Q$2,0),FALSE))</f>
        <v/>
      </c>
      <c r="N269" s="36" t="str">
        <f>IF(ISERROR(VLOOKUP($F269,PinMuxPub!$C$2:$Q$180,MATCH(N$4,PinMuxPub!$C$2:$Q$2,0),FALSE)),"",VLOOKUP($F269,PinMuxPub!$C$2:$Q$180,MATCH(N$4,PinMuxPub!$C$2:$Q$2,0),FALSE))</f>
        <v/>
      </c>
      <c r="O269" s="36" t="str">
        <f>IF(ISERROR(VLOOKUP($F269,PinMuxPub!$C$2:$Q$180,MATCH(O$4,PinMuxPub!$C$2:$Q$2,0),FALSE)),"",VLOOKUP($F269,PinMuxPub!$C$2:$Q$180,MATCH(O$4,PinMuxPub!$C$2:$Q$2,0),FALSE))</f>
        <v/>
      </c>
      <c r="P269" s="36" t="str">
        <f>IF(ISERROR(VLOOKUP($F269,PinMuxPub!$C$2:$Q$180,MATCH(P$4,PinMuxPub!$C$2:$Q$2,0),FALSE)),"",VLOOKUP($F269,PinMuxPub!$C$2:$Q$180,MATCH(P$4,PinMuxPub!$C$2:$Q$2,0),FALSE))</f>
        <v/>
      </c>
      <c r="Q269" s="36" t="str">
        <f>IF(ISERROR(VLOOKUP($F269,PinMuxPub!$C$2:$Q$180,MATCH(Q$4,PinMuxPub!$C$2:$Q$2,0),FALSE)),"",VLOOKUP($F269,PinMuxPub!$C$2:$Q$180,MATCH(Q$4,PinMuxPub!$C$2:$Q$2,0),FALSE))</f>
        <v/>
      </c>
      <c r="R269" s="36" t="str">
        <f>IF(ISERROR(VLOOKUP($F269,PinMuxPub!$C$2:$Q$180,MATCH(R$4,PinMuxPub!$C$2:$Q$2,0),FALSE)),"",VLOOKUP($F269,PinMuxPub!$C$2:$Q$180,MATCH(R$4,PinMuxPub!$C$2:$Q$2,0),FALSE))</f>
        <v/>
      </c>
      <c r="S269" s="36" t="str">
        <f>IF(ISERROR(VLOOKUP($F269,PinMuxPub!$C$2:$Q$180,MATCH(S$4,PinMuxPub!$C$2:$Q$2,0),FALSE)),"",VLOOKUP($F269,PinMuxPub!$C$2:$Q$180,MATCH(S$4,PinMuxPub!$C$2:$Q$2,0),FALSE))</f>
        <v/>
      </c>
      <c r="T269" s="36" t="str">
        <f>IF(ISERROR(VLOOKUP($F269,PinMuxPub!$C$2:$Q$180,MATCH(T$4,PinMuxPub!$C$2:$Q$2,0),FALSE)),"",VLOOKUP($F269,PinMuxPub!$C$2:$Q$180,MATCH(T$4,PinMuxPub!$C$2:$Q$2,0),FALSE))</f>
        <v/>
      </c>
      <c r="U269" s="154" t="str">
        <f>IF(ISERROR(VLOOKUP(F269,PinMuxPub!$C$3:$C$180,1,FALSE)),"No","Yes")</f>
        <v>No</v>
      </c>
      <c r="V269" s="155" t="str">
        <f t="shared" si="36"/>
        <v>No</v>
      </c>
    </row>
    <row r="270" spans="1:22">
      <c r="A270" s="92">
        <v>265</v>
      </c>
      <c r="B270" s="1">
        <f t="shared" si="37"/>
        <v>10</v>
      </c>
      <c r="C270" s="1">
        <f t="shared" si="38"/>
        <v>15</v>
      </c>
      <c r="D270" s="1" t="str">
        <f t="shared" si="39"/>
        <v>L</v>
      </c>
      <c r="E270" s="1">
        <f t="shared" si="40"/>
        <v>16</v>
      </c>
      <c r="F270" s="126" t="str">
        <f>VLOOKUP(D270,BallMap!$A$1:$X$39,MATCH(E270,BallMap!$A$1:$R$1,0),FALSE)</f>
        <v>GPIO_AD_19</v>
      </c>
      <c r="G270" s="127">
        <f t="shared" si="41"/>
        <v>266</v>
      </c>
      <c r="H270" s="2" t="str">
        <f t="shared" si="42"/>
        <v>L16</v>
      </c>
      <c r="I270" s="36" t="str">
        <f>IF(ISERROR(VLOOKUP($F270,PinMuxPub!$C$2:$Q$180,MATCH(I$4,PinMuxPub!$C$2:$Q$2,0),FALSE)),"",VLOOKUP($F270,PinMuxPub!$C$2:$Q$180,MATCH(I$4,PinMuxPub!$C$2:$Q$2,0),FALSE))</f>
        <v/>
      </c>
      <c r="J270" s="36" t="str">
        <f>IF(ISERROR(VLOOKUP($F270,PinMuxPub!$C$2:$Q$180,MATCH(J$4,PinMuxPub!$C$2:$Q$2,0),FALSE)),"",VLOOKUP($F270,PinMuxPub!$C$2:$Q$180,MATCH(J$4,PinMuxPub!$C$2:$Q$2,0),FALSE))</f>
        <v/>
      </c>
      <c r="K270" s="36" t="str">
        <f>IF(ISERROR(VLOOKUP($F270,PinMuxPub!$C$2:$Q$180,MATCH(K$4,PinMuxPub!$C$2:$Q$2,0),FALSE)),"",VLOOKUP($F270,PinMuxPub!$C$2:$Q$180,MATCH(K$4,PinMuxPub!$C$2:$Q$2,0),FALSE))</f>
        <v/>
      </c>
      <c r="L270" s="36" t="str">
        <f>IF(ISERROR(VLOOKUP($F270,PinMuxPub!$C$2:$Q$180,MATCH(L$4,PinMuxPub!$C$2:$Q$2,0),FALSE)),"",VLOOKUP($F270,PinMuxPub!$C$2:$Q$180,MATCH(L$4,PinMuxPub!$C$2:$Q$2,0),FALSE))</f>
        <v/>
      </c>
      <c r="M270" s="36" t="str">
        <f>IF(ISERROR(VLOOKUP($F270,PinMuxPub!$C$2:$Q$180,MATCH(M$4,PinMuxPub!$C$2:$Q$2,0),FALSE)),"",VLOOKUP($F270,PinMuxPub!$C$2:$Q$180,MATCH(M$4,PinMuxPub!$C$2:$Q$2,0),FALSE))</f>
        <v/>
      </c>
      <c r="N270" s="36" t="str">
        <f>IF(ISERROR(VLOOKUP($F270,PinMuxPub!$C$2:$Q$180,MATCH(N$4,PinMuxPub!$C$2:$Q$2,0),FALSE)),"",VLOOKUP($F270,PinMuxPub!$C$2:$Q$180,MATCH(N$4,PinMuxPub!$C$2:$Q$2,0),FALSE))</f>
        <v/>
      </c>
      <c r="O270" s="36" t="str">
        <f>IF(ISERROR(VLOOKUP($F270,PinMuxPub!$C$2:$Q$180,MATCH(O$4,PinMuxPub!$C$2:$Q$2,0),FALSE)),"",VLOOKUP($F270,PinMuxPub!$C$2:$Q$180,MATCH(O$4,PinMuxPub!$C$2:$Q$2,0),FALSE))</f>
        <v/>
      </c>
      <c r="P270" s="36" t="str">
        <f>IF(ISERROR(VLOOKUP($F270,PinMuxPub!$C$2:$Q$180,MATCH(P$4,PinMuxPub!$C$2:$Q$2,0),FALSE)),"",VLOOKUP($F270,PinMuxPub!$C$2:$Q$180,MATCH(P$4,PinMuxPub!$C$2:$Q$2,0),FALSE))</f>
        <v/>
      </c>
      <c r="Q270" s="36" t="str">
        <f>IF(ISERROR(VLOOKUP($F270,PinMuxPub!$C$2:$Q$180,MATCH(Q$4,PinMuxPub!$C$2:$Q$2,0),FALSE)),"",VLOOKUP($F270,PinMuxPub!$C$2:$Q$180,MATCH(Q$4,PinMuxPub!$C$2:$Q$2,0),FALSE))</f>
        <v/>
      </c>
      <c r="R270" s="36" t="str">
        <f>IF(ISERROR(VLOOKUP($F270,PinMuxPub!$C$2:$Q$180,MATCH(R$4,PinMuxPub!$C$2:$Q$2,0),FALSE)),"",VLOOKUP($F270,PinMuxPub!$C$2:$Q$180,MATCH(R$4,PinMuxPub!$C$2:$Q$2,0),FALSE))</f>
        <v/>
      </c>
      <c r="S270" s="36" t="str">
        <f>IF(ISERROR(VLOOKUP($F270,PinMuxPub!$C$2:$Q$180,MATCH(S$4,PinMuxPub!$C$2:$Q$2,0),FALSE)),"",VLOOKUP($F270,PinMuxPub!$C$2:$Q$180,MATCH(S$4,PinMuxPub!$C$2:$Q$2,0),FALSE))</f>
        <v/>
      </c>
      <c r="T270" s="36" t="str">
        <f>IF(ISERROR(VLOOKUP($F270,PinMuxPub!$C$2:$Q$180,MATCH(T$4,PinMuxPub!$C$2:$Q$2,0),FALSE)),"",VLOOKUP($F270,PinMuxPub!$C$2:$Q$180,MATCH(T$4,PinMuxPub!$C$2:$Q$2,0),FALSE))</f>
        <v/>
      </c>
      <c r="U270" s="154" t="str">
        <f>IF(ISERROR(VLOOKUP(F270,PinMuxPub!$C$3:$C$180,1,FALSE)),"No","Yes")</f>
        <v>No</v>
      </c>
      <c r="V270" s="155" t="str">
        <f t="shared" si="36"/>
        <v>No</v>
      </c>
    </row>
    <row r="271" spans="1:22">
      <c r="A271" s="92">
        <v>266</v>
      </c>
      <c r="B271" s="1">
        <f t="shared" si="37"/>
        <v>11</v>
      </c>
      <c r="C271" s="1">
        <f t="shared" si="38"/>
        <v>15</v>
      </c>
      <c r="D271" s="1" t="str">
        <f t="shared" si="39"/>
        <v>M</v>
      </c>
      <c r="E271" s="1">
        <f t="shared" si="40"/>
        <v>16</v>
      </c>
      <c r="F271" s="126" t="str">
        <f>VLOOKUP(D271,BallMap!$A$1:$X$39,MATCH(E271,BallMap!$A$1:$R$1,0),FALSE)</f>
        <v>GPIO_AD_18</v>
      </c>
      <c r="G271" s="127">
        <f t="shared" si="41"/>
        <v>267</v>
      </c>
      <c r="H271" s="2" t="str">
        <f t="shared" si="42"/>
        <v>M16</v>
      </c>
      <c r="I271" s="36" t="str">
        <f>IF(ISERROR(VLOOKUP($F271,PinMuxPub!$C$2:$Q$180,MATCH(I$4,PinMuxPub!$C$2:$Q$2,0),FALSE)),"",VLOOKUP($F271,PinMuxPub!$C$2:$Q$180,MATCH(I$4,PinMuxPub!$C$2:$Q$2,0),FALSE))</f>
        <v/>
      </c>
      <c r="J271" s="36" t="str">
        <f>IF(ISERROR(VLOOKUP($F271,PinMuxPub!$C$2:$Q$180,MATCH(J$4,PinMuxPub!$C$2:$Q$2,0),FALSE)),"",VLOOKUP($F271,PinMuxPub!$C$2:$Q$180,MATCH(J$4,PinMuxPub!$C$2:$Q$2,0),FALSE))</f>
        <v/>
      </c>
      <c r="K271" s="36" t="str">
        <f>IF(ISERROR(VLOOKUP($F271,PinMuxPub!$C$2:$Q$180,MATCH(K$4,PinMuxPub!$C$2:$Q$2,0),FALSE)),"",VLOOKUP($F271,PinMuxPub!$C$2:$Q$180,MATCH(K$4,PinMuxPub!$C$2:$Q$2,0),FALSE))</f>
        <v/>
      </c>
      <c r="L271" s="36" t="str">
        <f>IF(ISERROR(VLOOKUP($F271,PinMuxPub!$C$2:$Q$180,MATCH(L$4,PinMuxPub!$C$2:$Q$2,0),FALSE)),"",VLOOKUP($F271,PinMuxPub!$C$2:$Q$180,MATCH(L$4,PinMuxPub!$C$2:$Q$2,0),FALSE))</f>
        <v/>
      </c>
      <c r="M271" s="36" t="str">
        <f>IF(ISERROR(VLOOKUP($F271,PinMuxPub!$C$2:$Q$180,MATCH(M$4,PinMuxPub!$C$2:$Q$2,0),FALSE)),"",VLOOKUP($F271,PinMuxPub!$C$2:$Q$180,MATCH(M$4,PinMuxPub!$C$2:$Q$2,0),FALSE))</f>
        <v/>
      </c>
      <c r="N271" s="36" t="str">
        <f>IF(ISERROR(VLOOKUP($F271,PinMuxPub!$C$2:$Q$180,MATCH(N$4,PinMuxPub!$C$2:$Q$2,0),FALSE)),"",VLOOKUP($F271,PinMuxPub!$C$2:$Q$180,MATCH(N$4,PinMuxPub!$C$2:$Q$2,0),FALSE))</f>
        <v/>
      </c>
      <c r="O271" s="36" t="str">
        <f>IF(ISERROR(VLOOKUP($F271,PinMuxPub!$C$2:$Q$180,MATCH(O$4,PinMuxPub!$C$2:$Q$2,0),FALSE)),"",VLOOKUP($F271,PinMuxPub!$C$2:$Q$180,MATCH(O$4,PinMuxPub!$C$2:$Q$2,0),FALSE))</f>
        <v/>
      </c>
      <c r="P271" s="36" t="str">
        <f>IF(ISERROR(VLOOKUP($F271,PinMuxPub!$C$2:$Q$180,MATCH(P$4,PinMuxPub!$C$2:$Q$2,0),FALSE)),"",VLOOKUP($F271,PinMuxPub!$C$2:$Q$180,MATCH(P$4,PinMuxPub!$C$2:$Q$2,0),FALSE))</f>
        <v/>
      </c>
      <c r="Q271" s="36" t="str">
        <f>IF(ISERROR(VLOOKUP($F271,PinMuxPub!$C$2:$Q$180,MATCH(Q$4,PinMuxPub!$C$2:$Q$2,0),FALSE)),"",VLOOKUP($F271,PinMuxPub!$C$2:$Q$180,MATCH(Q$4,PinMuxPub!$C$2:$Q$2,0),FALSE))</f>
        <v/>
      </c>
      <c r="R271" s="36" t="str">
        <f>IF(ISERROR(VLOOKUP($F271,PinMuxPub!$C$2:$Q$180,MATCH(R$4,PinMuxPub!$C$2:$Q$2,0),FALSE)),"",VLOOKUP($F271,PinMuxPub!$C$2:$Q$180,MATCH(R$4,PinMuxPub!$C$2:$Q$2,0),FALSE))</f>
        <v/>
      </c>
      <c r="S271" s="36" t="str">
        <f>IF(ISERROR(VLOOKUP($F271,PinMuxPub!$C$2:$Q$180,MATCH(S$4,PinMuxPub!$C$2:$Q$2,0),FALSE)),"",VLOOKUP($F271,PinMuxPub!$C$2:$Q$180,MATCH(S$4,PinMuxPub!$C$2:$Q$2,0),FALSE))</f>
        <v/>
      </c>
      <c r="T271" s="36" t="str">
        <f>IF(ISERROR(VLOOKUP($F271,PinMuxPub!$C$2:$Q$180,MATCH(T$4,PinMuxPub!$C$2:$Q$2,0),FALSE)),"",VLOOKUP($F271,PinMuxPub!$C$2:$Q$180,MATCH(T$4,PinMuxPub!$C$2:$Q$2,0),FALSE))</f>
        <v/>
      </c>
      <c r="U271" s="154" t="str">
        <f>IF(ISERROR(VLOOKUP(F271,PinMuxPub!$C$3:$C$180,1,FALSE)),"No","Yes")</f>
        <v>No</v>
      </c>
      <c r="V271" s="155" t="str">
        <f t="shared" si="36"/>
        <v>No</v>
      </c>
    </row>
    <row r="272" spans="1:22">
      <c r="A272" s="92">
        <v>267</v>
      </c>
      <c r="B272" s="1">
        <f t="shared" si="37"/>
        <v>12</v>
      </c>
      <c r="C272" s="1">
        <f t="shared" si="38"/>
        <v>15</v>
      </c>
      <c r="D272" s="1" t="str">
        <f t="shared" si="39"/>
        <v>N</v>
      </c>
      <c r="E272" s="1">
        <f t="shared" si="40"/>
        <v>16</v>
      </c>
      <c r="F272" s="126" t="str">
        <f>VLOOKUP(D272,BallMap!$A$1:$X$39,MATCH(E272,BallMap!$A$1:$R$1,0),FALSE)</f>
        <v>GPIO_AD_27</v>
      </c>
      <c r="G272" s="127">
        <f t="shared" si="41"/>
        <v>268</v>
      </c>
      <c r="H272" s="2" t="str">
        <f t="shared" si="42"/>
        <v>N16</v>
      </c>
      <c r="I272" s="36" t="str">
        <f>IF(ISERROR(VLOOKUP($F272,PinMuxPub!$C$2:$Q$180,MATCH(I$4,PinMuxPub!$C$2:$Q$2,0),FALSE)),"",VLOOKUP($F272,PinMuxPub!$C$2:$Q$180,MATCH(I$4,PinMuxPub!$C$2:$Q$2,0),FALSE))</f>
        <v/>
      </c>
      <c r="J272" s="36" t="str">
        <f>IF(ISERROR(VLOOKUP($F272,PinMuxPub!$C$2:$Q$180,MATCH(J$4,PinMuxPub!$C$2:$Q$2,0),FALSE)),"",VLOOKUP($F272,PinMuxPub!$C$2:$Q$180,MATCH(J$4,PinMuxPub!$C$2:$Q$2,0),FALSE))</f>
        <v/>
      </c>
      <c r="K272" s="36" t="str">
        <f>IF(ISERROR(VLOOKUP($F272,PinMuxPub!$C$2:$Q$180,MATCH(K$4,PinMuxPub!$C$2:$Q$2,0),FALSE)),"",VLOOKUP($F272,PinMuxPub!$C$2:$Q$180,MATCH(K$4,PinMuxPub!$C$2:$Q$2,0),FALSE))</f>
        <v/>
      </c>
      <c r="L272" s="36" t="str">
        <f>IF(ISERROR(VLOOKUP($F272,PinMuxPub!$C$2:$Q$180,MATCH(L$4,PinMuxPub!$C$2:$Q$2,0),FALSE)),"",VLOOKUP($F272,PinMuxPub!$C$2:$Q$180,MATCH(L$4,PinMuxPub!$C$2:$Q$2,0),FALSE))</f>
        <v/>
      </c>
      <c r="M272" s="36" t="str">
        <f>IF(ISERROR(VLOOKUP($F272,PinMuxPub!$C$2:$Q$180,MATCH(M$4,PinMuxPub!$C$2:$Q$2,0),FALSE)),"",VLOOKUP($F272,PinMuxPub!$C$2:$Q$180,MATCH(M$4,PinMuxPub!$C$2:$Q$2,0),FALSE))</f>
        <v/>
      </c>
      <c r="N272" s="36" t="str">
        <f>IF(ISERROR(VLOOKUP($F272,PinMuxPub!$C$2:$Q$180,MATCH(N$4,PinMuxPub!$C$2:$Q$2,0),FALSE)),"",VLOOKUP($F272,PinMuxPub!$C$2:$Q$180,MATCH(N$4,PinMuxPub!$C$2:$Q$2,0),FALSE))</f>
        <v/>
      </c>
      <c r="O272" s="36" t="str">
        <f>IF(ISERROR(VLOOKUP($F272,PinMuxPub!$C$2:$Q$180,MATCH(O$4,PinMuxPub!$C$2:$Q$2,0),FALSE)),"",VLOOKUP($F272,PinMuxPub!$C$2:$Q$180,MATCH(O$4,PinMuxPub!$C$2:$Q$2,0),FALSE))</f>
        <v/>
      </c>
      <c r="P272" s="36" t="str">
        <f>IF(ISERROR(VLOOKUP($F272,PinMuxPub!$C$2:$Q$180,MATCH(P$4,PinMuxPub!$C$2:$Q$2,0),FALSE)),"",VLOOKUP($F272,PinMuxPub!$C$2:$Q$180,MATCH(P$4,PinMuxPub!$C$2:$Q$2,0),FALSE))</f>
        <v/>
      </c>
      <c r="Q272" s="36" t="str">
        <f>IF(ISERROR(VLOOKUP($F272,PinMuxPub!$C$2:$Q$180,MATCH(Q$4,PinMuxPub!$C$2:$Q$2,0),FALSE)),"",VLOOKUP($F272,PinMuxPub!$C$2:$Q$180,MATCH(Q$4,PinMuxPub!$C$2:$Q$2,0),FALSE))</f>
        <v/>
      </c>
      <c r="R272" s="36" t="str">
        <f>IF(ISERROR(VLOOKUP($F272,PinMuxPub!$C$2:$Q$180,MATCH(R$4,PinMuxPub!$C$2:$Q$2,0),FALSE)),"",VLOOKUP($F272,PinMuxPub!$C$2:$Q$180,MATCH(R$4,PinMuxPub!$C$2:$Q$2,0),FALSE))</f>
        <v/>
      </c>
      <c r="S272" s="36" t="str">
        <f>IF(ISERROR(VLOOKUP($F272,PinMuxPub!$C$2:$Q$180,MATCH(S$4,PinMuxPub!$C$2:$Q$2,0),FALSE)),"",VLOOKUP($F272,PinMuxPub!$C$2:$Q$180,MATCH(S$4,PinMuxPub!$C$2:$Q$2,0),FALSE))</f>
        <v/>
      </c>
      <c r="T272" s="36" t="str">
        <f>IF(ISERROR(VLOOKUP($F272,PinMuxPub!$C$2:$Q$180,MATCH(T$4,PinMuxPub!$C$2:$Q$2,0),FALSE)),"",VLOOKUP($F272,PinMuxPub!$C$2:$Q$180,MATCH(T$4,PinMuxPub!$C$2:$Q$2,0),FALSE))</f>
        <v/>
      </c>
      <c r="U272" s="154" t="str">
        <f>IF(ISERROR(VLOOKUP(F272,PinMuxPub!$C$3:$C$180,1,FALSE)),"No","Yes")</f>
        <v>No</v>
      </c>
      <c r="V272" s="155" t="str">
        <f t="shared" si="36"/>
        <v>No</v>
      </c>
    </row>
    <row r="273" spans="1:22">
      <c r="A273" s="92">
        <v>268</v>
      </c>
      <c r="B273" s="1">
        <f t="shared" si="37"/>
        <v>13</v>
      </c>
      <c r="C273" s="1">
        <f t="shared" si="38"/>
        <v>15</v>
      </c>
      <c r="D273" s="1" t="str">
        <f t="shared" si="39"/>
        <v>P</v>
      </c>
      <c r="E273" s="1">
        <f t="shared" si="40"/>
        <v>16</v>
      </c>
      <c r="F273" s="126" t="str">
        <f>VLOOKUP(D273,BallMap!$A$1:$X$39,MATCH(E273,BallMap!$A$1:$R$1,0),FALSE)</f>
        <v>GPIO_AD_11</v>
      </c>
      <c r="G273" s="127">
        <f t="shared" si="41"/>
        <v>269</v>
      </c>
      <c r="H273" s="2" t="str">
        <f t="shared" si="42"/>
        <v>P16</v>
      </c>
      <c r="I273" s="36" t="str">
        <f>IF(ISERROR(VLOOKUP($F273,PinMuxPub!$C$2:$Q$180,MATCH(I$4,PinMuxPub!$C$2:$Q$2,0),FALSE)),"",VLOOKUP($F273,PinMuxPub!$C$2:$Q$180,MATCH(I$4,PinMuxPub!$C$2:$Q$2,0),FALSE))</f>
        <v/>
      </c>
      <c r="J273" s="36" t="str">
        <f>IF(ISERROR(VLOOKUP($F273,PinMuxPub!$C$2:$Q$180,MATCH(J$4,PinMuxPub!$C$2:$Q$2,0),FALSE)),"",VLOOKUP($F273,PinMuxPub!$C$2:$Q$180,MATCH(J$4,PinMuxPub!$C$2:$Q$2,0),FALSE))</f>
        <v/>
      </c>
      <c r="K273" s="36" t="str">
        <f>IF(ISERROR(VLOOKUP($F273,PinMuxPub!$C$2:$Q$180,MATCH(K$4,PinMuxPub!$C$2:$Q$2,0),FALSE)),"",VLOOKUP($F273,PinMuxPub!$C$2:$Q$180,MATCH(K$4,PinMuxPub!$C$2:$Q$2,0),FALSE))</f>
        <v/>
      </c>
      <c r="L273" s="36" t="str">
        <f>IF(ISERROR(VLOOKUP($F273,PinMuxPub!$C$2:$Q$180,MATCH(L$4,PinMuxPub!$C$2:$Q$2,0),FALSE)),"",VLOOKUP($F273,PinMuxPub!$C$2:$Q$180,MATCH(L$4,PinMuxPub!$C$2:$Q$2,0),FALSE))</f>
        <v/>
      </c>
      <c r="M273" s="36" t="str">
        <f>IF(ISERROR(VLOOKUP($F273,PinMuxPub!$C$2:$Q$180,MATCH(M$4,PinMuxPub!$C$2:$Q$2,0),FALSE)),"",VLOOKUP($F273,PinMuxPub!$C$2:$Q$180,MATCH(M$4,PinMuxPub!$C$2:$Q$2,0),FALSE))</f>
        <v/>
      </c>
      <c r="N273" s="36" t="str">
        <f>IF(ISERROR(VLOOKUP($F273,PinMuxPub!$C$2:$Q$180,MATCH(N$4,PinMuxPub!$C$2:$Q$2,0),FALSE)),"",VLOOKUP($F273,PinMuxPub!$C$2:$Q$180,MATCH(N$4,PinMuxPub!$C$2:$Q$2,0),FALSE))</f>
        <v/>
      </c>
      <c r="O273" s="36" t="str">
        <f>IF(ISERROR(VLOOKUP($F273,PinMuxPub!$C$2:$Q$180,MATCH(O$4,PinMuxPub!$C$2:$Q$2,0),FALSE)),"",VLOOKUP($F273,PinMuxPub!$C$2:$Q$180,MATCH(O$4,PinMuxPub!$C$2:$Q$2,0),FALSE))</f>
        <v/>
      </c>
      <c r="P273" s="36" t="str">
        <f>IF(ISERROR(VLOOKUP($F273,PinMuxPub!$C$2:$Q$180,MATCH(P$4,PinMuxPub!$C$2:$Q$2,0),FALSE)),"",VLOOKUP($F273,PinMuxPub!$C$2:$Q$180,MATCH(P$4,PinMuxPub!$C$2:$Q$2,0),FALSE))</f>
        <v/>
      </c>
      <c r="Q273" s="36" t="str">
        <f>IF(ISERROR(VLOOKUP($F273,PinMuxPub!$C$2:$Q$180,MATCH(Q$4,PinMuxPub!$C$2:$Q$2,0),FALSE)),"",VLOOKUP($F273,PinMuxPub!$C$2:$Q$180,MATCH(Q$4,PinMuxPub!$C$2:$Q$2,0),FALSE))</f>
        <v/>
      </c>
      <c r="R273" s="36" t="str">
        <f>IF(ISERROR(VLOOKUP($F273,PinMuxPub!$C$2:$Q$180,MATCH(R$4,PinMuxPub!$C$2:$Q$2,0),FALSE)),"",VLOOKUP($F273,PinMuxPub!$C$2:$Q$180,MATCH(R$4,PinMuxPub!$C$2:$Q$2,0),FALSE))</f>
        <v/>
      </c>
      <c r="S273" s="36" t="str">
        <f>IF(ISERROR(VLOOKUP($F273,PinMuxPub!$C$2:$Q$180,MATCH(S$4,PinMuxPub!$C$2:$Q$2,0),FALSE)),"",VLOOKUP($F273,PinMuxPub!$C$2:$Q$180,MATCH(S$4,PinMuxPub!$C$2:$Q$2,0),FALSE))</f>
        <v/>
      </c>
      <c r="T273" s="36" t="str">
        <f>IF(ISERROR(VLOOKUP($F273,PinMuxPub!$C$2:$Q$180,MATCH(T$4,PinMuxPub!$C$2:$Q$2,0),FALSE)),"",VLOOKUP($F273,PinMuxPub!$C$2:$Q$180,MATCH(T$4,PinMuxPub!$C$2:$Q$2,0),FALSE))</f>
        <v/>
      </c>
      <c r="U273" s="154" t="str">
        <f>IF(ISERROR(VLOOKUP(F273,PinMuxPub!$C$3:$C$180,1,FALSE)),"No","Yes")</f>
        <v>No</v>
      </c>
      <c r="V273" s="155" t="str">
        <f t="shared" si="36"/>
        <v>No</v>
      </c>
    </row>
    <row r="274" spans="1:22">
      <c r="A274" s="92">
        <v>269</v>
      </c>
      <c r="B274" s="1">
        <f t="shared" si="37"/>
        <v>14</v>
      </c>
      <c r="C274" s="1">
        <f t="shared" si="38"/>
        <v>15</v>
      </c>
      <c r="D274" s="1" t="str">
        <f t="shared" si="39"/>
        <v>R</v>
      </c>
      <c r="E274" s="1">
        <f t="shared" si="40"/>
        <v>16</v>
      </c>
      <c r="F274" s="126" t="str">
        <f>VLOOKUP(D274,BallMap!$A$1:$X$39,MATCH(E274,BallMap!$A$1:$R$1,0),FALSE)</f>
        <v>GPIO_AD_09</v>
      </c>
      <c r="G274" s="127">
        <f t="shared" si="41"/>
        <v>270</v>
      </c>
      <c r="H274" s="2" t="str">
        <f t="shared" si="42"/>
        <v>R16</v>
      </c>
      <c r="I274" s="36" t="str">
        <f>IF(ISERROR(VLOOKUP($F274,PinMuxPub!$C$2:$Q$180,MATCH(I$4,PinMuxPub!$C$2:$Q$2,0),FALSE)),"",VLOOKUP($F274,PinMuxPub!$C$2:$Q$180,MATCH(I$4,PinMuxPub!$C$2:$Q$2,0),FALSE))</f>
        <v/>
      </c>
      <c r="J274" s="36" t="str">
        <f>IF(ISERROR(VLOOKUP($F274,PinMuxPub!$C$2:$Q$180,MATCH(J$4,PinMuxPub!$C$2:$Q$2,0),FALSE)),"",VLOOKUP($F274,PinMuxPub!$C$2:$Q$180,MATCH(J$4,PinMuxPub!$C$2:$Q$2,0),FALSE))</f>
        <v/>
      </c>
      <c r="K274" s="36" t="str">
        <f>IF(ISERROR(VLOOKUP($F274,PinMuxPub!$C$2:$Q$180,MATCH(K$4,PinMuxPub!$C$2:$Q$2,0),FALSE)),"",VLOOKUP($F274,PinMuxPub!$C$2:$Q$180,MATCH(K$4,PinMuxPub!$C$2:$Q$2,0),FALSE))</f>
        <v/>
      </c>
      <c r="L274" s="36" t="str">
        <f>IF(ISERROR(VLOOKUP($F274,PinMuxPub!$C$2:$Q$180,MATCH(L$4,PinMuxPub!$C$2:$Q$2,0),FALSE)),"",VLOOKUP($F274,PinMuxPub!$C$2:$Q$180,MATCH(L$4,PinMuxPub!$C$2:$Q$2,0),FALSE))</f>
        <v/>
      </c>
      <c r="M274" s="36" t="str">
        <f>IF(ISERROR(VLOOKUP($F274,PinMuxPub!$C$2:$Q$180,MATCH(M$4,PinMuxPub!$C$2:$Q$2,0),FALSE)),"",VLOOKUP($F274,PinMuxPub!$C$2:$Q$180,MATCH(M$4,PinMuxPub!$C$2:$Q$2,0),FALSE))</f>
        <v/>
      </c>
      <c r="N274" s="36" t="str">
        <f>IF(ISERROR(VLOOKUP($F274,PinMuxPub!$C$2:$Q$180,MATCH(N$4,PinMuxPub!$C$2:$Q$2,0),FALSE)),"",VLOOKUP($F274,PinMuxPub!$C$2:$Q$180,MATCH(N$4,PinMuxPub!$C$2:$Q$2,0),FALSE))</f>
        <v/>
      </c>
      <c r="O274" s="36" t="str">
        <f>IF(ISERROR(VLOOKUP($F274,PinMuxPub!$C$2:$Q$180,MATCH(O$4,PinMuxPub!$C$2:$Q$2,0),FALSE)),"",VLOOKUP($F274,PinMuxPub!$C$2:$Q$180,MATCH(O$4,PinMuxPub!$C$2:$Q$2,0),FALSE))</f>
        <v/>
      </c>
      <c r="P274" s="36" t="str">
        <f>IF(ISERROR(VLOOKUP($F274,PinMuxPub!$C$2:$Q$180,MATCH(P$4,PinMuxPub!$C$2:$Q$2,0),FALSE)),"",VLOOKUP($F274,PinMuxPub!$C$2:$Q$180,MATCH(P$4,PinMuxPub!$C$2:$Q$2,0),FALSE))</f>
        <v/>
      </c>
      <c r="Q274" s="36" t="str">
        <f>IF(ISERROR(VLOOKUP($F274,PinMuxPub!$C$2:$Q$180,MATCH(Q$4,PinMuxPub!$C$2:$Q$2,0),FALSE)),"",VLOOKUP($F274,PinMuxPub!$C$2:$Q$180,MATCH(Q$4,PinMuxPub!$C$2:$Q$2,0),FALSE))</f>
        <v/>
      </c>
      <c r="R274" s="36" t="str">
        <f>IF(ISERROR(VLOOKUP($F274,PinMuxPub!$C$2:$Q$180,MATCH(R$4,PinMuxPub!$C$2:$Q$2,0),FALSE)),"",VLOOKUP($F274,PinMuxPub!$C$2:$Q$180,MATCH(R$4,PinMuxPub!$C$2:$Q$2,0),FALSE))</f>
        <v/>
      </c>
      <c r="S274" s="36" t="str">
        <f>IF(ISERROR(VLOOKUP($F274,PinMuxPub!$C$2:$Q$180,MATCH(S$4,PinMuxPub!$C$2:$Q$2,0),FALSE)),"",VLOOKUP($F274,PinMuxPub!$C$2:$Q$180,MATCH(S$4,PinMuxPub!$C$2:$Q$2,0),FALSE))</f>
        <v/>
      </c>
      <c r="T274" s="36" t="str">
        <f>IF(ISERROR(VLOOKUP($F274,PinMuxPub!$C$2:$Q$180,MATCH(T$4,PinMuxPub!$C$2:$Q$2,0),FALSE)),"",VLOOKUP($F274,PinMuxPub!$C$2:$Q$180,MATCH(T$4,PinMuxPub!$C$2:$Q$2,0),FALSE))</f>
        <v/>
      </c>
      <c r="U274" s="154" t="str">
        <f>IF(ISERROR(VLOOKUP(F274,PinMuxPub!$C$3:$C$180,1,FALSE)),"No","Yes")</f>
        <v>No</v>
      </c>
      <c r="V274" s="155" t="str">
        <f t="shared" si="36"/>
        <v>No</v>
      </c>
    </row>
    <row r="275" spans="1:22">
      <c r="A275" s="92">
        <v>270</v>
      </c>
      <c r="B275" s="1">
        <f t="shared" si="37"/>
        <v>15</v>
      </c>
      <c r="C275" s="1">
        <f t="shared" si="38"/>
        <v>15</v>
      </c>
      <c r="D275" s="1" t="str">
        <f t="shared" si="39"/>
        <v>T</v>
      </c>
      <c r="E275" s="1">
        <f t="shared" si="40"/>
        <v>16</v>
      </c>
      <c r="F275" s="126" t="str">
        <f>VLOOKUP(D275,BallMap!$A$1:$X$39,MATCH(E275,BallMap!$A$1:$R$1,0),FALSE)</f>
        <v>XTALO</v>
      </c>
      <c r="G275" s="127">
        <f t="shared" si="41"/>
        <v>271</v>
      </c>
      <c r="H275" s="2" t="str">
        <f t="shared" si="42"/>
        <v>T16</v>
      </c>
      <c r="I275" s="36" t="str">
        <f>IF(ISERROR(VLOOKUP($F275,PinMuxPub!$C$2:$Q$180,MATCH(I$4,PinMuxPub!$C$2:$Q$2,0),FALSE)),"",VLOOKUP($F275,PinMuxPub!$C$2:$Q$180,MATCH(I$4,PinMuxPub!$C$2:$Q$2,0),FALSE))</f>
        <v/>
      </c>
      <c r="J275" s="36" t="str">
        <f>IF(ISERROR(VLOOKUP($F275,PinMuxPub!$C$2:$Q$180,MATCH(J$4,PinMuxPub!$C$2:$Q$2,0),FALSE)),"",VLOOKUP($F275,PinMuxPub!$C$2:$Q$180,MATCH(J$4,PinMuxPub!$C$2:$Q$2,0),FALSE))</f>
        <v/>
      </c>
      <c r="K275" s="36" t="str">
        <f>IF(ISERROR(VLOOKUP($F275,PinMuxPub!$C$2:$Q$180,MATCH(K$4,PinMuxPub!$C$2:$Q$2,0),FALSE)),"",VLOOKUP($F275,PinMuxPub!$C$2:$Q$180,MATCH(K$4,PinMuxPub!$C$2:$Q$2,0),FALSE))</f>
        <v/>
      </c>
      <c r="L275" s="36" t="str">
        <f>IF(ISERROR(VLOOKUP($F275,PinMuxPub!$C$2:$Q$180,MATCH(L$4,PinMuxPub!$C$2:$Q$2,0),FALSE)),"",VLOOKUP($F275,PinMuxPub!$C$2:$Q$180,MATCH(L$4,PinMuxPub!$C$2:$Q$2,0),FALSE))</f>
        <v/>
      </c>
      <c r="M275" s="36" t="str">
        <f>IF(ISERROR(VLOOKUP($F275,PinMuxPub!$C$2:$Q$180,MATCH(M$4,PinMuxPub!$C$2:$Q$2,0),FALSE)),"",VLOOKUP($F275,PinMuxPub!$C$2:$Q$180,MATCH(M$4,PinMuxPub!$C$2:$Q$2,0),FALSE))</f>
        <v/>
      </c>
      <c r="N275" s="36" t="str">
        <f>IF(ISERROR(VLOOKUP($F275,PinMuxPub!$C$2:$Q$180,MATCH(N$4,PinMuxPub!$C$2:$Q$2,0),FALSE)),"",VLOOKUP($F275,PinMuxPub!$C$2:$Q$180,MATCH(N$4,PinMuxPub!$C$2:$Q$2,0),FALSE))</f>
        <v/>
      </c>
      <c r="O275" s="36" t="str">
        <f>IF(ISERROR(VLOOKUP($F275,PinMuxPub!$C$2:$Q$180,MATCH(O$4,PinMuxPub!$C$2:$Q$2,0),FALSE)),"",VLOOKUP($F275,PinMuxPub!$C$2:$Q$180,MATCH(O$4,PinMuxPub!$C$2:$Q$2,0),FALSE))</f>
        <v/>
      </c>
      <c r="P275" s="36" t="str">
        <f>IF(ISERROR(VLOOKUP($F275,PinMuxPub!$C$2:$Q$180,MATCH(P$4,PinMuxPub!$C$2:$Q$2,0),FALSE)),"",VLOOKUP($F275,PinMuxPub!$C$2:$Q$180,MATCH(P$4,PinMuxPub!$C$2:$Q$2,0),FALSE))</f>
        <v/>
      </c>
      <c r="Q275" s="36" t="str">
        <f>IF(ISERROR(VLOOKUP($F275,PinMuxPub!$C$2:$Q$180,MATCH(Q$4,PinMuxPub!$C$2:$Q$2,0),FALSE)),"",VLOOKUP($F275,PinMuxPub!$C$2:$Q$180,MATCH(Q$4,PinMuxPub!$C$2:$Q$2,0),FALSE))</f>
        <v/>
      </c>
      <c r="R275" s="36" t="str">
        <f>IF(ISERROR(VLOOKUP($F275,PinMuxPub!$C$2:$Q$180,MATCH(R$4,PinMuxPub!$C$2:$Q$2,0),FALSE)),"",VLOOKUP($F275,PinMuxPub!$C$2:$Q$180,MATCH(R$4,PinMuxPub!$C$2:$Q$2,0),FALSE))</f>
        <v/>
      </c>
      <c r="S275" s="36" t="str">
        <f>IF(ISERROR(VLOOKUP($F275,PinMuxPub!$C$2:$Q$180,MATCH(S$4,PinMuxPub!$C$2:$Q$2,0),FALSE)),"",VLOOKUP($F275,PinMuxPub!$C$2:$Q$180,MATCH(S$4,PinMuxPub!$C$2:$Q$2,0),FALSE))</f>
        <v/>
      </c>
      <c r="T275" s="36" t="str">
        <f>IF(ISERROR(VLOOKUP($F275,PinMuxPub!$C$2:$Q$180,MATCH(T$4,PinMuxPub!$C$2:$Q$2,0),FALSE)),"",VLOOKUP($F275,PinMuxPub!$C$2:$Q$180,MATCH(T$4,PinMuxPub!$C$2:$Q$2,0),FALSE))</f>
        <v/>
      </c>
      <c r="U275" s="154" t="str">
        <f>IF(ISERROR(VLOOKUP(F275,PinMuxPub!$C$3:$C$180,1,FALSE)),"No","Yes")</f>
        <v>No</v>
      </c>
      <c r="V275" s="155" t="str">
        <f t="shared" si="36"/>
        <v>No</v>
      </c>
    </row>
    <row r="276" spans="1:22">
      <c r="A276" s="92">
        <v>271</v>
      </c>
      <c r="B276" s="1">
        <f t="shared" si="37"/>
        <v>16</v>
      </c>
      <c r="C276" s="1">
        <f t="shared" si="38"/>
        <v>15</v>
      </c>
      <c r="D276" s="1" t="str">
        <f t="shared" si="39"/>
        <v>U</v>
      </c>
      <c r="E276" s="1">
        <f t="shared" si="40"/>
        <v>16</v>
      </c>
      <c r="F276" s="126" t="str">
        <f>VLOOKUP(D276,BallMap!$A$1:$X$39,MATCH(E276,BallMap!$A$1:$R$1,0),FALSE)</f>
        <v>XTALI</v>
      </c>
      <c r="G276" s="127">
        <f t="shared" si="41"/>
        <v>272</v>
      </c>
      <c r="H276" s="2" t="str">
        <f t="shared" si="42"/>
        <v>U16</v>
      </c>
      <c r="I276" s="36" t="str">
        <f>IF(ISERROR(VLOOKUP($F276,PinMuxPub!$C$2:$Q$180,MATCH(I$4,PinMuxPub!$C$2:$Q$2,0),FALSE)),"",VLOOKUP($F276,PinMuxPub!$C$2:$Q$180,MATCH(I$4,PinMuxPub!$C$2:$Q$2,0),FALSE))</f>
        <v/>
      </c>
      <c r="J276" s="36" t="str">
        <f>IF(ISERROR(VLOOKUP($F276,PinMuxPub!$C$2:$Q$180,MATCH(J$4,PinMuxPub!$C$2:$Q$2,0),FALSE)),"",VLOOKUP($F276,PinMuxPub!$C$2:$Q$180,MATCH(J$4,PinMuxPub!$C$2:$Q$2,0),FALSE))</f>
        <v/>
      </c>
      <c r="K276" s="36" t="str">
        <f>IF(ISERROR(VLOOKUP($F276,PinMuxPub!$C$2:$Q$180,MATCH(K$4,PinMuxPub!$C$2:$Q$2,0),FALSE)),"",VLOOKUP($F276,PinMuxPub!$C$2:$Q$180,MATCH(K$4,PinMuxPub!$C$2:$Q$2,0),FALSE))</f>
        <v/>
      </c>
      <c r="L276" s="36" t="str">
        <f>IF(ISERROR(VLOOKUP($F276,PinMuxPub!$C$2:$Q$180,MATCH(L$4,PinMuxPub!$C$2:$Q$2,0),FALSE)),"",VLOOKUP($F276,PinMuxPub!$C$2:$Q$180,MATCH(L$4,PinMuxPub!$C$2:$Q$2,0),FALSE))</f>
        <v/>
      </c>
      <c r="M276" s="36" t="str">
        <f>IF(ISERROR(VLOOKUP($F276,PinMuxPub!$C$2:$Q$180,MATCH(M$4,PinMuxPub!$C$2:$Q$2,0),FALSE)),"",VLOOKUP($F276,PinMuxPub!$C$2:$Q$180,MATCH(M$4,PinMuxPub!$C$2:$Q$2,0),FALSE))</f>
        <v/>
      </c>
      <c r="N276" s="36" t="str">
        <f>IF(ISERROR(VLOOKUP($F276,PinMuxPub!$C$2:$Q$180,MATCH(N$4,PinMuxPub!$C$2:$Q$2,0),FALSE)),"",VLOOKUP($F276,PinMuxPub!$C$2:$Q$180,MATCH(N$4,PinMuxPub!$C$2:$Q$2,0),FALSE))</f>
        <v/>
      </c>
      <c r="O276" s="36" t="str">
        <f>IF(ISERROR(VLOOKUP($F276,PinMuxPub!$C$2:$Q$180,MATCH(O$4,PinMuxPub!$C$2:$Q$2,0),FALSE)),"",VLOOKUP($F276,PinMuxPub!$C$2:$Q$180,MATCH(O$4,PinMuxPub!$C$2:$Q$2,0),FALSE))</f>
        <v/>
      </c>
      <c r="P276" s="36" t="str">
        <f>IF(ISERROR(VLOOKUP($F276,PinMuxPub!$C$2:$Q$180,MATCH(P$4,PinMuxPub!$C$2:$Q$2,0),FALSE)),"",VLOOKUP($F276,PinMuxPub!$C$2:$Q$180,MATCH(P$4,PinMuxPub!$C$2:$Q$2,0),FALSE))</f>
        <v/>
      </c>
      <c r="Q276" s="36" t="str">
        <f>IF(ISERROR(VLOOKUP($F276,PinMuxPub!$C$2:$Q$180,MATCH(Q$4,PinMuxPub!$C$2:$Q$2,0),FALSE)),"",VLOOKUP($F276,PinMuxPub!$C$2:$Q$180,MATCH(Q$4,PinMuxPub!$C$2:$Q$2,0),FALSE))</f>
        <v/>
      </c>
      <c r="R276" s="36" t="str">
        <f>IF(ISERROR(VLOOKUP($F276,PinMuxPub!$C$2:$Q$180,MATCH(R$4,PinMuxPub!$C$2:$Q$2,0),FALSE)),"",VLOOKUP($F276,PinMuxPub!$C$2:$Q$180,MATCH(R$4,PinMuxPub!$C$2:$Q$2,0),FALSE))</f>
        <v/>
      </c>
      <c r="S276" s="36" t="str">
        <f>IF(ISERROR(VLOOKUP($F276,PinMuxPub!$C$2:$Q$180,MATCH(S$4,PinMuxPub!$C$2:$Q$2,0),FALSE)),"",VLOOKUP($F276,PinMuxPub!$C$2:$Q$180,MATCH(S$4,PinMuxPub!$C$2:$Q$2,0),FALSE))</f>
        <v/>
      </c>
      <c r="T276" s="36" t="str">
        <f>IF(ISERROR(VLOOKUP($F276,PinMuxPub!$C$2:$Q$180,MATCH(T$4,PinMuxPub!$C$2:$Q$2,0),FALSE)),"",VLOOKUP($F276,PinMuxPub!$C$2:$Q$180,MATCH(T$4,PinMuxPub!$C$2:$Q$2,0),FALSE))</f>
        <v/>
      </c>
      <c r="U276" s="154" t="str">
        <f>IF(ISERROR(VLOOKUP(F276,PinMuxPub!$C$3:$C$180,1,FALSE)),"No","Yes")</f>
        <v>No</v>
      </c>
      <c r="V276" s="155" t="str">
        <f t="shared" si="36"/>
        <v>No</v>
      </c>
    </row>
    <row r="277" spans="1:22">
      <c r="A277" s="92">
        <v>272</v>
      </c>
      <c r="B277" s="1">
        <f t="shared" si="37"/>
        <v>0</v>
      </c>
      <c r="C277" s="1">
        <f t="shared" si="38"/>
        <v>16</v>
      </c>
      <c r="D277" s="1" t="str">
        <f t="shared" si="39"/>
        <v>A</v>
      </c>
      <c r="E277" s="1">
        <f t="shared" si="40"/>
        <v>17</v>
      </c>
      <c r="F277" s="126" t="str">
        <f>VLOOKUP(D277,BallMap!$A$1:$X$39,MATCH(E277,BallMap!$A$1:$R$1,0),FALSE)</f>
        <v>VSS</v>
      </c>
      <c r="G277" s="127">
        <f t="shared" si="41"/>
        <v>273</v>
      </c>
      <c r="H277" s="2" t="str">
        <f t="shared" si="42"/>
        <v>A17</v>
      </c>
      <c r="I277" s="36" t="str">
        <f>IF(ISERROR(VLOOKUP($F277,PinMuxPub!$C$2:$Q$180,MATCH(I$4,PinMuxPub!$C$2:$Q$2,0),FALSE)),"",VLOOKUP($F277,PinMuxPub!$C$2:$Q$180,MATCH(I$4,PinMuxPub!$C$2:$Q$2,0),FALSE))</f>
        <v/>
      </c>
      <c r="J277" s="36" t="str">
        <f>IF(ISERROR(VLOOKUP($F277,PinMuxPub!$C$2:$Q$180,MATCH(J$4,PinMuxPub!$C$2:$Q$2,0),FALSE)),"",VLOOKUP($F277,PinMuxPub!$C$2:$Q$180,MATCH(J$4,PinMuxPub!$C$2:$Q$2,0),FALSE))</f>
        <v/>
      </c>
      <c r="K277" s="36" t="str">
        <f>IF(ISERROR(VLOOKUP($F277,PinMuxPub!$C$2:$Q$180,MATCH(K$4,PinMuxPub!$C$2:$Q$2,0),FALSE)),"",VLOOKUP($F277,PinMuxPub!$C$2:$Q$180,MATCH(K$4,PinMuxPub!$C$2:$Q$2,0),FALSE))</f>
        <v/>
      </c>
      <c r="L277" s="36" t="str">
        <f>IF(ISERROR(VLOOKUP($F277,PinMuxPub!$C$2:$Q$180,MATCH(L$4,PinMuxPub!$C$2:$Q$2,0),FALSE)),"",VLOOKUP($F277,PinMuxPub!$C$2:$Q$180,MATCH(L$4,PinMuxPub!$C$2:$Q$2,0),FALSE))</f>
        <v/>
      </c>
      <c r="M277" s="36" t="str">
        <f>IF(ISERROR(VLOOKUP($F277,PinMuxPub!$C$2:$Q$180,MATCH(M$4,PinMuxPub!$C$2:$Q$2,0),FALSE)),"",VLOOKUP($F277,PinMuxPub!$C$2:$Q$180,MATCH(M$4,PinMuxPub!$C$2:$Q$2,0),FALSE))</f>
        <v/>
      </c>
      <c r="N277" s="36" t="str">
        <f>IF(ISERROR(VLOOKUP($F277,PinMuxPub!$C$2:$Q$180,MATCH(N$4,PinMuxPub!$C$2:$Q$2,0),FALSE)),"",VLOOKUP($F277,PinMuxPub!$C$2:$Q$180,MATCH(N$4,PinMuxPub!$C$2:$Q$2,0),FALSE))</f>
        <v/>
      </c>
      <c r="O277" s="36" t="str">
        <f>IF(ISERROR(VLOOKUP($F277,PinMuxPub!$C$2:$Q$180,MATCH(O$4,PinMuxPub!$C$2:$Q$2,0),FALSE)),"",VLOOKUP($F277,PinMuxPub!$C$2:$Q$180,MATCH(O$4,PinMuxPub!$C$2:$Q$2,0),FALSE))</f>
        <v/>
      </c>
      <c r="P277" s="36" t="str">
        <f>IF(ISERROR(VLOOKUP($F277,PinMuxPub!$C$2:$Q$180,MATCH(P$4,PinMuxPub!$C$2:$Q$2,0),FALSE)),"",VLOOKUP($F277,PinMuxPub!$C$2:$Q$180,MATCH(P$4,PinMuxPub!$C$2:$Q$2,0),FALSE))</f>
        <v/>
      </c>
      <c r="Q277" s="36" t="str">
        <f>IF(ISERROR(VLOOKUP($F277,PinMuxPub!$C$2:$Q$180,MATCH(Q$4,PinMuxPub!$C$2:$Q$2,0),FALSE)),"",VLOOKUP($F277,PinMuxPub!$C$2:$Q$180,MATCH(Q$4,PinMuxPub!$C$2:$Q$2,0),FALSE))</f>
        <v/>
      </c>
      <c r="R277" s="36" t="str">
        <f>IF(ISERROR(VLOOKUP($F277,PinMuxPub!$C$2:$Q$180,MATCH(R$4,PinMuxPub!$C$2:$Q$2,0),FALSE)),"",VLOOKUP($F277,PinMuxPub!$C$2:$Q$180,MATCH(R$4,PinMuxPub!$C$2:$Q$2,0),FALSE))</f>
        <v/>
      </c>
      <c r="S277" s="36" t="str">
        <f>IF(ISERROR(VLOOKUP($F277,PinMuxPub!$C$2:$Q$180,MATCH(S$4,PinMuxPub!$C$2:$Q$2,0),FALSE)),"",VLOOKUP($F277,PinMuxPub!$C$2:$Q$180,MATCH(S$4,PinMuxPub!$C$2:$Q$2,0),FALSE))</f>
        <v/>
      </c>
      <c r="T277" s="36" t="str">
        <f>IF(ISERROR(VLOOKUP($F277,PinMuxPub!$C$2:$Q$180,MATCH(T$4,PinMuxPub!$C$2:$Q$2,0),FALSE)),"",VLOOKUP($F277,PinMuxPub!$C$2:$Q$180,MATCH(T$4,PinMuxPub!$C$2:$Q$2,0),FALSE))</f>
        <v/>
      </c>
      <c r="U277" s="154" t="str">
        <f>IF(ISERROR(VLOOKUP(F277,PinMuxPub!$C$3:$C$180,1,FALSE)),"No","Yes")</f>
        <v>No</v>
      </c>
      <c r="V277" s="155" t="str">
        <f t="shared" si="36"/>
        <v>No</v>
      </c>
    </row>
    <row r="278" spans="1:22">
      <c r="A278" s="92">
        <v>273</v>
      </c>
      <c r="B278" s="1">
        <f t="shared" si="37"/>
        <v>1</v>
      </c>
      <c r="C278" s="1">
        <f t="shared" si="38"/>
        <v>16</v>
      </c>
      <c r="D278" s="1" t="str">
        <f t="shared" si="39"/>
        <v>B</v>
      </c>
      <c r="E278" s="1">
        <f t="shared" si="40"/>
        <v>17</v>
      </c>
      <c r="F278" s="126" t="str">
        <f>VLOOKUP(D278,BallMap!$A$1:$X$39,MATCH(E278,BallMap!$A$1:$R$1,0),FALSE)</f>
        <v>GPIO_SD_B1_03</v>
      </c>
      <c r="G278" s="127">
        <f t="shared" si="41"/>
        <v>274</v>
      </c>
      <c r="H278" s="2" t="str">
        <f t="shared" si="42"/>
        <v>B17</v>
      </c>
      <c r="I278" s="36" t="str">
        <f>IF(ISERROR(VLOOKUP($F278,PinMuxPub!$C$2:$Q$180,MATCH(I$4,PinMuxPub!$C$2:$Q$2,0),FALSE)),"",VLOOKUP($F278,PinMuxPub!$C$2:$Q$180,MATCH(I$4,PinMuxPub!$C$2:$Q$2,0),FALSE))</f>
        <v/>
      </c>
      <c r="J278" s="36" t="str">
        <f>IF(ISERROR(VLOOKUP($F278,PinMuxPub!$C$2:$Q$180,MATCH(J$4,PinMuxPub!$C$2:$Q$2,0),FALSE)),"",VLOOKUP($F278,PinMuxPub!$C$2:$Q$180,MATCH(J$4,PinMuxPub!$C$2:$Q$2,0),FALSE))</f>
        <v/>
      </c>
      <c r="K278" s="36" t="str">
        <f>IF(ISERROR(VLOOKUP($F278,PinMuxPub!$C$2:$Q$180,MATCH(K$4,PinMuxPub!$C$2:$Q$2,0),FALSE)),"",VLOOKUP($F278,PinMuxPub!$C$2:$Q$180,MATCH(K$4,PinMuxPub!$C$2:$Q$2,0),FALSE))</f>
        <v/>
      </c>
      <c r="L278" s="36" t="str">
        <f>IF(ISERROR(VLOOKUP($F278,PinMuxPub!$C$2:$Q$180,MATCH(L$4,PinMuxPub!$C$2:$Q$2,0),FALSE)),"",VLOOKUP($F278,PinMuxPub!$C$2:$Q$180,MATCH(L$4,PinMuxPub!$C$2:$Q$2,0),FALSE))</f>
        <v/>
      </c>
      <c r="M278" s="36" t="str">
        <f>IF(ISERROR(VLOOKUP($F278,PinMuxPub!$C$2:$Q$180,MATCH(M$4,PinMuxPub!$C$2:$Q$2,0),FALSE)),"",VLOOKUP($F278,PinMuxPub!$C$2:$Q$180,MATCH(M$4,PinMuxPub!$C$2:$Q$2,0),FALSE))</f>
        <v/>
      </c>
      <c r="N278" s="36" t="str">
        <f>IF(ISERROR(VLOOKUP($F278,PinMuxPub!$C$2:$Q$180,MATCH(N$4,PinMuxPub!$C$2:$Q$2,0),FALSE)),"",VLOOKUP($F278,PinMuxPub!$C$2:$Q$180,MATCH(N$4,PinMuxPub!$C$2:$Q$2,0),FALSE))</f>
        <v/>
      </c>
      <c r="O278" s="36" t="str">
        <f>IF(ISERROR(VLOOKUP($F278,PinMuxPub!$C$2:$Q$180,MATCH(O$4,PinMuxPub!$C$2:$Q$2,0),FALSE)),"",VLOOKUP($F278,PinMuxPub!$C$2:$Q$180,MATCH(O$4,PinMuxPub!$C$2:$Q$2,0),FALSE))</f>
        <v/>
      </c>
      <c r="P278" s="36" t="str">
        <f>IF(ISERROR(VLOOKUP($F278,PinMuxPub!$C$2:$Q$180,MATCH(P$4,PinMuxPub!$C$2:$Q$2,0),FALSE)),"",VLOOKUP($F278,PinMuxPub!$C$2:$Q$180,MATCH(P$4,PinMuxPub!$C$2:$Q$2,0),FALSE))</f>
        <v/>
      </c>
      <c r="Q278" s="36" t="str">
        <f>IF(ISERROR(VLOOKUP($F278,PinMuxPub!$C$2:$Q$180,MATCH(Q$4,PinMuxPub!$C$2:$Q$2,0),FALSE)),"",VLOOKUP($F278,PinMuxPub!$C$2:$Q$180,MATCH(Q$4,PinMuxPub!$C$2:$Q$2,0),FALSE))</f>
        <v/>
      </c>
      <c r="R278" s="36" t="str">
        <f>IF(ISERROR(VLOOKUP($F278,PinMuxPub!$C$2:$Q$180,MATCH(R$4,PinMuxPub!$C$2:$Q$2,0),FALSE)),"",VLOOKUP($F278,PinMuxPub!$C$2:$Q$180,MATCH(R$4,PinMuxPub!$C$2:$Q$2,0),FALSE))</f>
        <v/>
      </c>
      <c r="S278" s="36" t="str">
        <f>IF(ISERROR(VLOOKUP($F278,PinMuxPub!$C$2:$Q$180,MATCH(S$4,PinMuxPub!$C$2:$Q$2,0),FALSE)),"",VLOOKUP($F278,PinMuxPub!$C$2:$Q$180,MATCH(S$4,PinMuxPub!$C$2:$Q$2,0),FALSE))</f>
        <v/>
      </c>
      <c r="T278" s="36" t="str">
        <f>IF(ISERROR(VLOOKUP($F278,PinMuxPub!$C$2:$Q$180,MATCH(T$4,PinMuxPub!$C$2:$Q$2,0),FALSE)),"",VLOOKUP($F278,PinMuxPub!$C$2:$Q$180,MATCH(T$4,PinMuxPub!$C$2:$Q$2,0),FALSE))</f>
        <v/>
      </c>
      <c r="U278" s="154" t="str">
        <f>IF(ISERROR(VLOOKUP(F278,PinMuxPub!$C$3:$C$180,1,FALSE)),"No","Yes")</f>
        <v>No</v>
      </c>
      <c r="V278" s="155" t="str">
        <f t="shared" si="36"/>
        <v>No</v>
      </c>
    </row>
    <row r="279" spans="1:22">
      <c r="A279" s="92">
        <v>274</v>
      </c>
      <c r="B279" s="1">
        <f t="shared" si="37"/>
        <v>2</v>
      </c>
      <c r="C279" s="1">
        <f t="shared" si="38"/>
        <v>16</v>
      </c>
      <c r="D279" s="1" t="str">
        <f t="shared" si="39"/>
        <v>C</v>
      </c>
      <c r="E279" s="1">
        <f t="shared" si="40"/>
        <v>17</v>
      </c>
      <c r="F279" s="126" t="str">
        <f>VLOOKUP(D279,BallMap!$A$1:$X$39,MATCH(E279,BallMap!$A$1:$R$1,0),FALSE)</f>
        <v>USB2_DP</v>
      </c>
      <c r="G279" s="127">
        <f t="shared" si="41"/>
        <v>275</v>
      </c>
      <c r="H279" s="2" t="str">
        <f t="shared" si="42"/>
        <v>C17</v>
      </c>
      <c r="I279" s="36" t="str">
        <f>IF(ISERROR(VLOOKUP($F279,PinMuxPub!$C$2:$Q$180,MATCH(I$4,PinMuxPub!$C$2:$Q$2,0),FALSE)),"",VLOOKUP($F279,PinMuxPub!$C$2:$Q$180,MATCH(I$4,PinMuxPub!$C$2:$Q$2,0),FALSE))</f>
        <v/>
      </c>
      <c r="J279" s="36" t="str">
        <f>IF(ISERROR(VLOOKUP($F279,PinMuxPub!$C$2:$Q$180,MATCH(J$4,PinMuxPub!$C$2:$Q$2,0),FALSE)),"",VLOOKUP($F279,PinMuxPub!$C$2:$Q$180,MATCH(J$4,PinMuxPub!$C$2:$Q$2,0),FALSE))</f>
        <v/>
      </c>
      <c r="K279" s="36" t="str">
        <f>IF(ISERROR(VLOOKUP($F279,PinMuxPub!$C$2:$Q$180,MATCH(K$4,PinMuxPub!$C$2:$Q$2,0),FALSE)),"",VLOOKUP($F279,PinMuxPub!$C$2:$Q$180,MATCH(K$4,PinMuxPub!$C$2:$Q$2,0),FALSE))</f>
        <v/>
      </c>
      <c r="L279" s="36" t="str">
        <f>IF(ISERROR(VLOOKUP($F279,PinMuxPub!$C$2:$Q$180,MATCH(L$4,PinMuxPub!$C$2:$Q$2,0),FALSE)),"",VLOOKUP($F279,PinMuxPub!$C$2:$Q$180,MATCH(L$4,PinMuxPub!$C$2:$Q$2,0),FALSE))</f>
        <v/>
      </c>
      <c r="M279" s="36" t="str">
        <f>IF(ISERROR(VLOOKUP($F279,PinMuxPub!$C$2:$Q$180,MATCH(M$4,PinMuxPub!$C$2:$Q$2,0),FALSE)),"",VLOOKUP($F279,PinMuxPub!$C$2:$Q$180,MATCH(M$4,PinMuxPub!$C$2:$Q$2,0),FALSE))</f>
        <v/>
      </c>
      <c r="N279" s="36" t="str">
        <f>IF(ISERROR(VLOOKUP($F279,PinMuxPub!$C$2:$Q$180,MATCH(N$4,PinMuxPub!$C$2:$Q$2,0),FALSE)),"",VLOOKUP($F279,PinMuxPub!$C$2:$Q$180,MATCH(N$4,PinMuxPub!$C$2:$Q$2,0),FALSE))</f>
        <v/>
      </c>
      <c r="O279" s="36" t="str">
        <f>IF(ISERROR(VLOOKUP($F279,PinMuxPub!$C$2:$Q$180,MATCH(O$4,PinMuxPub!$C$2:$Q$2,0),FALSE)),"",VLOOKUP($F279,PinMuxPub!$C$2:$Q$180,MATCH(O$4,PinMuxPub!$C$2:$Q$2,0),FALSE))</f>
        <v/>
      </c>
      <c r="P279" s="36" t="str">
        <f>IF(ISERROR(VLOOKUP($F279,PinMuxPub!$C$2:$Q$180,MATCH(P$4,PinMuxPub!$C$2:$Q$2,0),FALSE)),"",VLOOKUP($F279,PinMuxPub!$C$2:$Q$180,MATCH(P$4,PinMuxPub!$C$2:$Q$2,0),FALSE))</f>
        <v/>
      </c>
      <c r="Q279" s="36" t="str">
        <f>IF(ISERROR(VLOOKUP($F279,PinMuxPub!$C$2:$Q$180,MATCH(Q$4,PinMuxPub!$C$2:$Q$2,0),FALSE)),"",VLOOKUP($F279,PinMuxPub!$C$2:$Q$180,MATCH(Q$4,PinMuxPub!$C$2:$Q$2,0),FALSE))</f>
        <v/>
      </c>
      <c r="R279" s="36" t="str">
        <f>IF(ISERROR(VLOOKUP($F279,PinMuxPub!$C$2:$Q$180,MATCH(R$4,PinMuxPub!$C$2:$Q$2,0),FALSE)),"",VLOOKUP($F279,PinMuxPub!$C$2:$Q$180,MATCH(R$4,PinMuxPub!$C$2:$Q$2,0),FALSE))</f>
        <v/>
      </c>
      <c r="S279" s="36" t="str">
        <f>IF(ISERROR(VLOOKUP($F279,PinMuxPub!$C$2:$Q$180,MATCH(S$4,PinMuxPub!$C$2:$Q$2,0),FALSE)),"",VLOOKUP($F279,PinMuxPub!$C$2:$Q$180,MATCH(S$4,PinMuxPub!$C$2:$Q$2,0),FALSE))</f>
        <v/>
      </c>
      <c r="T279" s="36" t="str">
        <f>IF(ISERROR(VLOOKUP($F279,PinMuxPub!$C$2:$Q$180,MATCH(T$4,PinMuxPub!$C$2:$Q$2,0),FALSE)),"",VLOOKUP($F279,PinMuxPub!$C$2:$Q$180,MATCH(T$4,PinMuxPub!$C$2:$Q$2,0),FALSE))</f>
        <v/>
      </c>
      <c r="U279" s="154" t="str">
        <f>IF(ISERROR(VLOOKUP(F279,PinMuxPub!$C$3:$C$180,1,FALSE)),"No","Yes")</f>
        <v>No</v>
      </c>
      <c r="V279" s="155" t="str">
        <f t="shared" si="36"/>
        <v>No</v>
      </c>
    </row>
    <row r="280" spans="1:22">
      <c r="A280" s="92">
        <v>275</v>
      </c>
      <c r="B280" s="1">
        <f t="shared" si="37"/>
        <v>3</v>
      </c>
      <c r="C280" s="1">
        <f t="shared" si="38"/>
        <v>16</v>
      </c>
      <c r="D280" s="1" t="str">
        <f t="shared" si="39"/>
        <v>D</v>
      </c>
      <c r="E280" s="1">
        <f t="shared" si="40"/>
        <v>17</v>
      </c>
      <c r="F280" s="126" t="str">
        <f>VLOOKUP(D280,BallMap!$A$1:$X$39,MATCH(E280,BallMap!$A$1:$R$1,0),FALSE)</f>
        <v>USB1_VBUS</v>
      </c>
      <c r="G280" s="127">
        <f t="shared" si="41"/>
        <v>276</v>
      </c>
      <c r="H280" s="2" t="str">
        <f t="shared" si="42"/>
        <v>D17</v>
      </c>
      <c r="I280" s="36" t="str">
        <f>IF(ISERROR(VLOOKUP($F280,PinMuxPub!$C$2:$Q$180,MATCH(I$4,PinMuxPub!$C$2:$Q$2,0),FALSE)),"",VLOOKUP($F280,PinMuxPub!$C$2:$Q$180,MATCH(I$4,PinMuxPub!$C$2:$Q$2,0),FALSE))</f>
        <v/>
      </c>
      <c r="J280" s="36" t="str">
        <f>IF(ISERROR(VLOOKUP($F280,PinMuxPub!$C$2:$Q$180,MATCH(J$4,PinMuxPub!$C$2:$Q$2,0),FALSE)),"",VLOOKUP($F280,PinMuxPub!$C$2:$Q$180,MATCH(J$4,PinMuxPub!$C$2:$Q$2,0),FALSE))</f>
        <v/>
      </c>
      <c r="K280" s="36" t="str">
        <f>IF(ISERROR(VLOOKUP($F280,PinMuxPub!$C$2:$Q$180,MATCH(K$4,PinMuxPub!$C$2:$Q$2,0),FALSE)),"",VLOOKUP($F280,PinMuxPub!$C$2:$Q$180,MATCH(K$4,PinMuxPub!$C$2:$Q$2,0),FALSE))</f>
        <v/>
      </c>
      <c r="L280" s="36" t="str">
        <f>IF(ISERROR(VLOOKUP($F280,PinMuxPub!$C$2:$Q$180,MATCH(L$4,PinMuxPub!$C$2:$Q$2,0),FALSE)),"",VLOOKUP($F280,PinMuxPub!$C$2:$Q$180,MATCH(L$4,PinMuxPub!$C$2:$Q$2,0),FALSE))</f>
        <v/>
      </c>
      <c r="M280" s="36" t="str">
        <f>IF(ISERROR(VLOOKUP($F280,PinMuxPub!$C$2:$Q$180,MATCH(M$4,PinMuxPub!$C$2:$Q$2,0),FALSE)),"",VLOOKUP($F280,PinMuxPub!$C$2:$Q$180,MATCH(M$4,PinMuxPub!$C$2:$Q$2,0),FALSE))</f>
        <v/>
      </c>
      <c r="N280" s="36" t="str">
        <f>IF(ISERROR(VLOOKUP($F280,PinMuxPub!$C$2:$Q$180,MATCH(N$4,PinMuxPub!$C$2:$Q$2,0),FALSE)),"",VLOOKUP($F280,PinMuxPub!$C$2:$Q$180,MATCH(N$4,PinMuxPub!$C$2:$Q$2,0),FALSE))</f>
        <v/>
      </c>
      <c r="O280" s="36" t="str">
        <f>IF(ISERROR(VLOOKUP($F280,PinMuxPub!$C$2:$Q$180,MATCH(O$4,PinMuxPub!$C$2:$Q$2,0),FALSE)),"",VLOOKUP($F280,PinMuxPub!$C$2:$Q$180,MATCH(O$4,PinMuxPub!$C$2:$Q$2,0),FALSE))</f>
        <v/>
      </c>
      <c r="P280" s="36" t="str">
        <f>IF(ISERROR(VLOOKUP($F280,PinMuxPub!$C$2:$Q$180,MATCH(P$4,PinMuxPub!$C$2:$Q$2,0),FALSE)),"",VLOOKUP($F280,PinMuxPub!$C$2:$Q$180,MATCH(P$4,PinMuxPub!$C$2:$Q$2,0),FALSE))</f>
        <v/>
      </c>
      <c r="Q280" s="36" t="str">
        <f>IF(ISERROR(VLOOKUP($F280,PinMuxPub!$C$2:$Q$180,MATCH(Q$4,PinMuxPub!$C$2:$Q$2,0),FALSE)),"",VLOOKUP($F280,PinMuxPub!$C$2:$Q$180,MATCH(Q$4,PinMuxPub!$C$2:$Q$2,0),FALSE))</f>
        <v/>
      </c>
      <c r="R280" s="36" t="str">
        <f>IF(ISERROR(VLOOKUP($F280,PinMuxPub!$C$2:$Q$180,MATCH(R$4,PinMuxPub!$C$2:$Q$2,0),FALSE)),"",VLOOKUP($F280,PinMuxPub!$C$2:$Q$180,MATCH(R$4,PinMuxPub!$C$2:$Q$2,0),FALSE))</f>
        <v/>
      </c>
      <c r="S280" s="36" t="str">
        <f>IF(ISERROR(VLOOKUP($F280,PinMuxPub!$C$2:$Q$180,MATCH(S$4,PinMuxPub!$C$2:$Q$2,0),FALSE)),"",VLOOKUP($F280,PinMuxPub!$C$2:$Q$180,MATCH(S$4,PinMuxPub!$C$2:$Q$2,0),FALSE))</f>
        <v/>
      </c>
      <c r="T280" s="36" t="str">
        <f>IF(ISERROR(VLOOKUP($F280,PinMuxPub!$C$2:$Q$180,MATCH(T$4,PinMuxPub!$C$2:$Q$2,0),FALSE)),"",VLOOKUP($F280,PinMuxPub!$C$2:$Q$180,MATCH(T$4,PinMuxPub!$C$2:$Q$2,0),FALSE))</f>
        <v/>
      </c>
      <c r="U280" s="154" t="str">
        <f>IF(ISERROR(VLOOKUP(F280,PinMuxPub!$C$3:$C$180,1,FALSE)),"No","Yes")</f>
        <v>No</v>
      </c>
      <c r="V280" s="155" t="str">
        <f t="shared" si="36"/>
        <v>No</v>
      </c>
    </row>
    <row r="281" spans="1:22">
      <c r="A281" s="92">
        <v>276</v>
      </c>
      <c r="B281" s="1">
        <f t="shared" si="37"/>
        <v>4</v>
      </c>
      <c r="C281" s="1">
        <f t="shared" si="38"/>
        <v>16</v>
      </c>
      <c r="D281" s="1" t="str">
        <f t="shared" si="39"/>
        <v>E</v>
      </c>
      <c r="E281" s="1">
        <f t="shared" si="40"/>
        <v>17</v>
      </c>
      <c r="F281" s="126" t="str">
        <f>VLOOKUP(D281,BallMap!$A$1:$X$39,MATCH(E281,BallMap!$A$1:$R$1,0),FALSE)</f>
        <v>USB1_DP</v>
      </c>
      <c r="G281" s="127">
        <f t="shared" si="41"/>
        <v>277</v>
      </c>
      <c r="H281" s="2" t="str">
        <f t="shared" si="42"/>
        <v>E17</v>
      </c>
      <c r="I281" s="36" t="str">
        <f>IF(ISERROR(VLOOKUP($F281,PinMuxPub!$C$2:$Q$180,MATCH(I$4,PinMuxPub!$C$2:$Q$2,0),FALSE)),"",VLOOKUP($F281,PinMuxPub!$C$2:$Q$180,MATCH(I$4,PinMuxPub!$C$2:$Q$2,0),FALSE))</f>
        <v/>
      </c>
      <c r="J281" s="36" t="str">
        <f>IF(ISERROR(VLOOKUP($F281,PinMuxPub!$C$2:$Q$180,MATCH(J$4,PinMuxPub!$C$2:$Q$2,0),FALSE)),"",VLOOKUP($F281,PinMuxPub!$C$2:$Q$180,MATCH(J$4,PinMuxPub!$C$2:$Q$2,0),FALSE))</f>
        <v/>
      </c>
      <c r="K281" s="36" t="str">
        <f>IF(ISERROR(VLOOKUP($F281,PinMuxPub!$C$2:$Q$180,MATCH(K$4,PinMuxPub!$C$2:$Q$2,0),FALSE)),"",VLOOKUP($F281,PinMuxPub!$C$2:$Q$180,MATCH(K$4,PinMuxPub!$C$2:$Q$2,0),FALSE))</f>
        <v/>
      </c>
      <c r="L281" s="36" t="str">
        <f>IF(ISERROR(VLOOKUP($F281,PinMuxPub!$C$2:$Q$180,MATCH(L$4,PinMuxPub!$C$2:$Q$2,0),FALSE)),"",VLOOKUP($F281,PinMuxPub!$C$2:$Q$180,MATCH(L$4,PinMuxPub!$C$2:$Q$2,0),FALSE))</f>
        <v/>
      </c>
      <c r="M281" s="36" t="str">
        <f>IF(ISERROR(VLOOKUP($F281,PinMuxPub!$C$2:$Q$180,MATCH(M$4,PinMuxPub!$C$2:$Q$2,0),FALSE)),"",VLOOKUP($F281,PinMuxPub!$C$2:$Q$180,MATCH(M$4,PinMuxPub!$C$2:$Q$2,0),FALSE))</f>
        <v/>
      </c>
      <c r="N281" s="36" t="str">
        <f>IF(ISERROR(VLOOKUP($F281,PinMuxPub!$C$2:$Q$180,MATCH(N$4,PinMuxPub!$C$2:$Q$2,0),FALSE)),"",VLOOKUP($F281,PinMuxPub!$C$2:$Q$180,MATCH(N$4,PinMuxPub!$C$2:$Q$2,0),FALSE))</f>
        <v/>
      </c>
      <c r="O281" s="36" t="str">
        <f>IF(ISERROR(VLOOKUP($F281,PinMuxPub!$C$2:$Q$180,MATCH(O$4,PinMuxPub!$C$2:$Q$2,0),FALSE)),"",VLOOKUP($F281,PinMuxPub!$C$2:$Q$180,MATCH(O$4,PinMuxPub!$C$2:$Q$2,0),FALSE))</f>
        <v/>
      </c>
      <c r="P281" s="36" t="str">
        <f>IF(ISERROR(VLOOKUP($F281,PinMuxPub!$C$2:$Q$180,MATCH(P$4,PinMuxPub!$C$2:$Q$2,0),FALSE)),"",VLOOKUP($F281,PinMuxPub!$C$2:$Q$180,MATCH(P$4,PinMuxPub!$C$2:$Q$2,0),FALSE))</f>
        <v/>
      </c>
      <c r="Q281" s="36" t="str">
        <f>IF(ISERROR(VLOOKUP($F281,PinMuxPub!$C$2:$Q$180,MATCH(Q$4,PinMuxPub!$C$2:$Q$2,0),FALSE)),"",VLOOKUP($F281,PinMuxPub!$C$2:$Q$180,MATCH(Q$4,PinMuxPub!$C$2:$Q$2,0),FALSE))</f>
        <v/>
      </c>
      <c r="R281" s="36" t="str">
        <f>IF(ISERROR(VLOOKUP($F281,PinMuxPub!$C$2:$Q$180,MATCH(R$4,PinMuxPub!$C$2:$Q$2,0),FALSE)),"",VLOOKUP($F281,PinMuxPub!$C$2:$Q$180,MATCH(R$4,PinMuxPub!$C$2:$Q$2,0),FALSE))</f>
        <v/>
      </c>
      <c r="S281" s="36" t="str">
        <f>IF(ISERROR(VLOOKUP($F281,PinMuxPub!$C$2:$Q$180,MATCH(S$4,PinMuxPub!$C$2:$Q$2,0),FALSE)),"",VLOOKUP($F281,PinMuxPub!$C$2:$Q$180,MATCH(S$4,PinMuxPub!$C$2:$Q$2,0),FALSE))</f>
        <v/>
      </c>
      <c r="T281" s="36" t="str">
        <f>IF(ISERROR(VLOOKUP($F281,PinMuxPub!$C$2:$Q$180,MATCH(T$4,PinMuxPub!$C$2:$Q$2,0),FALSE)),"",VLOOKUP($F281,PinMuxPub!$C$2:$Q$180,MATCH(T$4,PinMuxPub!$C$2:$Q$2,0),FALSE))</f>
        <v/>
      </c>
      <c r="U281" s="154" t="str">
        <f>IF(ISERROR(VLOOKUP(F281,PinMuxPub!$C$3:$C$180,1,FALSE)),"No","Yes")</f>
        <v>No</v>
      </c>
      <c r="V281" s="155" t="str">
        <f t="shared" si="36"/>
        <v>No</v>
      </c>
    </row>
    <row r="282" spans="1:22">
      <c r="A282" s="92">
        <v>277</v>
      </c>
      <c r="B282" s="1">
        <f t="shared" si="37"/>
        <v>5</v>
      </c>
      <c r="C282" s="1">
        <f t="shared" si="38"/>
        <v>16</v>
      </c>
      <c r="D282" s="1" t="str">
        <f t="shared" si="39"/>
        <v>F</v>
      </c>
      <c r="E282" s="1">
        <f t="shared" si="40"/>
        <v>17</v>
      </c>
      <c r="F282" s="126" t="str">
        <f>VLOOKUP(D282,BallMap!$A$1:$X$39,MATCH(E282,BallMap!$A$1:$R$1,0),FALSE)</f>
        <v>GPIO_SD_B2_06</v>
      </c>
      <c r="G282" s="127">
        <f t="shared" si="41"/>
        <v>278</v>
      </c>
      <c r="H282" s="2" t="str">
        <f t="shared" si="42"/>
        <v>F17</v>
      </c>
      <c r="I282" s="36" t="str">
        <f>IF(ISERROR(VLOOKUP($F282,PinMuxPub!$C$2:$Q$180,MATCH(I$4,PinMuxPub!$C$2:$Q$2,0),FALSE)),"",VLOOKUP($F282,PinMuxPub!$C$2:$Q$180,MATCH(I$4,PinMuxPub!$C$2:$Q$2,0),FALSE))</f>
        <v/>
      </c>
      <c r="J282" s="36" t="str">
        <f>IF(ISERROR(VLOOKUP($F282,PinMuxPub!$C$2:$Q$180,MATCH(J$4,PinMuxPub!$C$2:$Q$2,0),FALSE)),"",VLOOKUP($F282,PinMuxPub!$C$2:$Q$180,MATCH(J$4,PinMuxPub!$C$2:$Q$2,0),FALSE))</f>
        <v/>
      </c>
      <c r="K282" s="36" t="str">
        <f>IF(ISERROR(VLOOKUP($F282,PinMuxPub!$C$2:$Q$180,MATCH(K$4,PinMuxPub!$C$2:$Q$2,0),FALSE)),"",VLOOKUP($F282,PinMuxPub!$C$2:$Q$180,MATCH(K$4,PinMuxPub!$C$2:$Q$2,0),FALSE))</f>
        <v/>
      </c>
      <c r="L282" s="36" t="str">
        <f>IF(ISERROR(VLOOKUP($F282,PinMuxPub!$C$2:$Q$180,MATCH(L$4,PinMuxPub!$C$2:$Q$2,0),FALSE)),"",VLOOKUP($F282,PinMuxPub!$C$2:$Q$180,MATCH(L$4,PinMuxPub!$C$2:$Q$2,0),FALSE))</f>
        <v/>
      </c>
      <c r="M282" s="36" t="str">
        <f>IF(ISERROR(VLOOKUP($F282,PinMuxPub!$C$2:$Q$180,MATCH(M$4,PinMuxPub!$C$2:$Q$2,0),FALSE)),"",VLOOKUP($F282,PinMuxPub!$C$2:$Q$180,MATCH(M$4,PinMuxPub!$C$2:$Q$2,0),FALSE))</f>
        <v/>
      </c>
      <c r="N282" s="36" t="str">
        <f>IF(ISERROR(VLOOKUP($F282,PinMuxPub!$C$2:$Q$180,MATCH(N$4,PinMuxPub!$C$2:$Q$2,0),FALSE)),"",VLOOKUP($F282,PinMuxPub!$C$2:$Q$180,MATCH(N$4,PinMuxPub!$C$2:$Q$2,0),FALSE))</f>
        <v/>
      </c>
      <c r="O282" s="36" t="str">
        <f>IF(ISERROR(VLOOKUP($F282,PinMuxPub!$C$2:$Q$180,MATCH(O$4,PinMuxPub!$C$2:$Q$2,0),FALSE)),"",VLOOKUP($F282,PinMuxPub!$C$2:$Q$180,MATCH(O$4,PinMuxPub!$C$2:$Q$2,0),FALSE))</f>
        <v/>
      </c>
      <c r="P282" s="36" t="str">
        <f>IF(ISERROR(VLOOKUP($F282,PinMuxPub!$C$2:$Q$180,MATCH(P$4,PinMuxPub!$C$2:$Q$2,0),FALSE)),"",VLOOKUP($F282,PinMuxPub!$C$2:$Q$180,MATCH(P$4,PinMuxPub!$C$2:$Q$2,0),FALSE))</f>
        <v/>
      </c>
      <c r="Q282" s="36" t="str">
        <f>IF(ISERROR(VLOOKUP($F282,PinMuxPub!$C$2:$Q$180,MATCH(Q$4,PinMuxPub!$C$2:$Q$2,0),FALSE)),"",VLOOKUP($F282,PinMuxPub!$C$2:$Q$180,MATCH(Q$4,PinMuxPub!$C$2:$Q$2,0),FALSE))</f>
        <v/>
      </c>
      <c r="R282" s="36" t="str">
        <f>IF(ISERROR(VLOOKUP($F282,PinMuxPub!$C$2:$Q$180,MATCH(R$4,PinMuxPub!$C$2:$Q$2,0),FALSE)),"",VLOOKUP($F282,PinMuxPub!$C$2:$Q$180,MATCH(R$4,PinMuxPub!$C$2:$Q$2,0),FALSE))</f>
        <v/>
      </c>
      <c r="S282" s="36" t="str">
        <f>IF(ISERROR(VLOOKUP($F282,PinMuxPub!$C$2:$Q$180,MATCH(S$4,PinMuxPub!$C$2:$Q$2,0),FALSE)),"",VLOOKUP($F282,PinMuxPub!$C$2:$Q$180,MATCH(S$4,PinMuxPub!$C$2:$Q$2,0),FALSE))</f>
        <v/>
      </c>
      <c r="T282" s="36" t="str">
        <f>IF(ISERROR(VLOOKUP($F282,PinMuxPub!$C$2:$Q$180,MATCH(T$4,PinMuxPub!$C$2:$Q$2,0),FALSE)),"",VLOOKUP($F282,PinMuxPub!$C$2:$Q$180,MATCH(T$4,PinMuxPub!$C$2:$Q$2,0),FALSE))</f>
        <v/>
      </c>
      <c r="U282" s="154" t="str">
        <f>IF(ISERROR(VLOOKUP(F282,PinMuxPub!$C$3:$C$180,1,FALSE)),"No","Yes")</f>
        <v>No</v>
      </c>
      <c r="V282" s="155" t="str">
        <f t="shared" si="36"/>
        <v>No</v>
      </c>
    </row>
    <row r="283" spans="1:22">
      <c r="A283" s="92">
        <v>278</v>
      </c>
      <c r="B283" s="1">
        <f t="shared" si="37"/>
        <v>6</v>
      </c>
      <c r="C283" s="1">
        <f t="shared" si="38"/>
        <v>16</v>
      </c>
      <c r="D283" s="1" t="str">
        <f t="shared" si="39"/>
        <v>G</v>
      </c>
      <c r="E283" s="1">
        <f t="shared" si="40"/>
        <v>17</v>
      </c>
      <c r="F283" s="126" t="str">
        <f>VLOOKUP(D283,BallMap!$A$1:$X$39,MATCH(E283,BallMap!$A$1:$R$1,0),FALSE)</f>
        <v>GPIO_AD_35</v>
      </c>
      <c r="G283" s="127">
        <f t="shared" si="41"/>
        <v>279</v>
      </c>
      <c r="H283" s="2" t="str">
        <f t="shared" si="42"/>
        <v>G17</v>
      </c>
      <c r="I283" s="36" t="str">
        <f>IF(ISERROR(VLOOKUP($F283,PinMuxPub!$C$2:$Q$180,MATCH(I$4,PinMuxPub!$C$2:$Q$2,0),FALSE)),"",VLOOKUP($F283,PinMuxPub!$C$2:$Q$180,MATCH(I$4,PinMuxPub!$C$2:$Q$2,0),FALSE))</f>
        <v/>
      </c>
      <c r="J283" s="36" t="str">
        <f>IF(ISERROR(VLOOKUP($F283,PinMuxPub!$C$2:$Q$180,MATCH(J$4,PinMuxPub!$C$2:$Q$2,0),FALSE)),"",VLOOKUP($F283,PinMuxPub!$C$2:$Q$180,MATCH(J$4,PinMuxPub!$C$2:$Q$2,0),FALSE))</f>
        <v/>
      </c>
      <c r="K283" s="36" t="str">
        <f>IF(ISERROR(VLOOKUP($F283,PinMuxPub!$C$2:$Q$180,MATCH(K$4,PinMuxPub!$C$2:$Q$2,0),FALSE)),"",VLOOKUP($F283,PinMuxPub!$C$2:$Q$180,MATCH(K$4,PinMuxPub!$C$2:$Q$2,0),FALSE))</f>
        <v/>
      </c>
      <c r="L283" s="36" t="str">
        <f>IF(ISERROR(VLOOKUP($F283,PinMuxPub!$C$2:$Q$180,MATCH(L$4,PinMuxPub!$C$2:$Q$2,0),FALSE)),"",VLOOKUP($F283,PinMuxPub!$C$2:$Q$180,MATCH(L$4,PinMuxPub!$C$2:$Q$2,0),FALSE))</f>
        <v/>
      </c>
      <c r="M283" s="36" t="str">
        <f>IF(ISERROR(VLOOKUP($F283,PinMuxPub!$C$2:$Q$180,MATCH(M$4,PinMuxPub!$C$2:$Q$2,0),FALSE)),"",VLOOKUP($F283,PinMuxPub!$C$2:$Q$180,MATCH(M$4,PinMuxPub!$C$2:$Q$2,0),FALSE))</f>
        <v/>
      </c>
      <c r="N283" s="36" t="str">
        <f>IF(ISERROR(VLOOKUP($F283,PinMuxPub!$C$2:$Q$180,MATCH(N$4,PinMuxPub!$C$2:$Q$2,0),FALSE)),"",VLOOKUP($F283,PinMuxPub!$C$2:$Q$180,MATCH(N$4,PinMuxPub!$C$2:$Q$2,0),FALSE))</f>
        <v/>
      </c>
      <c r="O283" s="36" t="str">
        <f>IF(ISERROR(VLOOKUP($F283,PinMuxPub!$C$2:$Q$180,MATCH(O$4,PinMuxPub!$C$2:$Q$2,0),FALSE)),"",VLOOKUP($F283,PinMuxPub!$C$2:$Q$180,MATCH(O$4,PinMuxPub!$C$2:$Q$2,0),FALSE))</f>
        <v/>
      </c>
      <c r="P283" s="36" t="str">
        <f>IF(ISERROR(VLOOKUP($F283,PinMuxPub!$C$2:$Q$180,MATCH(P$4,PinMuxPub!$C$2:$Q$2,0),FALSE)),"",VLOOKUP($F283,PinMuxPub!$C$2:$Q$180,MATCH(P$4,PinMuxPub!$C$2:$Q$2,0),FALSE))</f>
        <v/>
      </c>
      <c r="Q283" s="36" t="str">
        <f>IF(ISERROR(VLOOKUP($F283,PinMuxPub!$C$2:$Q$180,MATCH(Q$4,PinMuxPub!$C$2:$Q$2,0),FALSE)),"",VLOOKUP($F283,PinMuxPub!$C$2:$Q$180,MATCH(Q$4,PinMuxPub!$C$2:$Q$2,0),FALSE))</f>
        <v/>
      </c>
      <c r="R283" s="36" t="str">
        <f>IF(ISERROR(VLOOKUP($F283,PinMuxPub!$C$2:$Q$180,MATCH(R$4,PinMuxPub!$C$2:$Q$2,0),FALSE)),"",VLOOKUP($F283,PinMuxPub!$C$2:$Q$180,MATCH(R$4,PinMuxPub!$C$2:$Q$2,0),FALSE))</f>
        <v/>
      </c>
      <c r="S283" s="36" t="str">
        <f>IF(ISERROR(VLOOKUP($F283,PinMuxPub!$C$2:$Q$180,MATCH(S$4,PinMuxPub!$C$2:$Q$2,0),FALSE)),"",VLOOKUP($F283,PinMuxPub!$C$2:$Q$180,MATCH(S$4,PinMuxPub!$C$2:$Q$2,0),FALSE))</f>
        <v/>
      </c>
      <c r="T283" s="36" t="str">
        <f>IF(ISERROR(VLOOKUP($F283,PinMuxPub!$C$2:$Q$180,MATCH(T$4,PinMuxPub!$C$2:$Q$2,0),FALSE)),"",VLOOKUP($F283,PinMuxPub!$C$2:$Q$180,MATCH(T$4,PinMuxPub!$C$2:$Q$2,0),FALSE))</f>
        <v/>
      </c>
      <c r="U283" s="154" t="str">
        <f>IF(ISERROR(VLOOKUP(F283,PinMuxPub!$C$3:$C$180,1,FALSE)),"No","Yes")</f>
        <v>No</v>
      </c>
      <c r="V283" s="155" t="str">
        <f t="shared" si="36"/>
        <v>No</v>
      </c>
    </row>
    <row r="284" spans="1:22">
      <c r="A284" s="92">
        <v>279</v>
      </c>
      <c r="B284" s="1">
        <f t="shared" si="37"/>
        <v>7</v>
      </c>
      <c r="C284" s="1">
        <f t="shared" si="38"/>
        <v>16</v>
      </c>
      <c r="D284" s="1" t="str">
        <f t="shared" si="39"/>
        <v>H</v>
      </c>
      <c r="E284" s="1">
        <f t="shared" si="40"/>
        <v>17</v>
      </c>
      <c r="F284" s="126" t="str">
        <f>VLOOKUP(D284,BallMap!$A$1:$X$39,MATCH(E284,BallMap!$A$1:$R$1,0),FALSE)</f>
        <v>GPIO_AD_33</v>
      </c>
      <c r="G284" s="127">
        <f t="shared" si="41"/>
        <v>280</v>
      </c>
      <c r="H284" s="2" t="str">
        <f t="shared" si="42"/>
        <v>H17</v>
      </c>
      <c r="I284" s="36" t="str">
        <f>IF(ISERROR(VLOOKUP($F284,PinMuxPub!$C$2:$Q$180,MATCH(I$4,PinMuxPub!$C$2:$Q$2,0),FALSE)),"",VLOOKUP($F284,PinMuxPub!$C$2:$Q$180,MATCH(I$4,PinMuxPub!$C$2:$Q$2,0),FALSE))</f>
        <v/>
      </c>
      <c r="J284" s="36" t="str">
        <f>IF(ISERROR(VLOOKUP($F284,PinMuxPub!$C$2:$Q$180,MATCH(J$4,PinMuxPub!$C$2:$Q$2,0),FALSE)),"",VLOOKUP($F284,PinMuxPub!$C$2:$Q$180,MATCH(J$4,PinMuxPub!$C$2:$Q$2,0),FALSE))</f>
        <v/>
      </c>
      <c r="K284" s="36" t="str">
        <f>IF(ISERROR(VLOOKUP($F284,PinMuxPub!$C$2:$Q$180,MATCH(K$4,PinMuxPub!$C$2:$Q$2,0),FALSE)),"",VLOOKUP($F284,PinMuxPub!$C$2:$Q$180,MATCH(K$4,PinMuxPub!$C$2:$Q$2,0),FALSE))</f>
        <v/>
      </c>
      <c r="L284" s="36" t="str">
        <f>IF(ISERROR(VLOOKUP($F284,PinMuxPub!$C$2:$Q$180,MATCH(L$4,PinMuxPub!$C$2:$Q$2,0),FALSE)),"",VLOOKUP($F284,PinMuxPub!$C$2:$Q$180,MATCH(L$4,PinMuxPub!$C$2:$Q$2,0),FALSE))</f>
        <v/>
      </c>
      <c r="M284" s="36" t="str">
        <f>IF(ISERROR(VLOOKUP($F284,PinMuxPub!$C$2:$Q$180,MATCH(M$4,PinMuxPub!$C$2:$Q$2,0),FALSE)),"",VLOOKUP($F284,PinMuxPub!$C$2:$Q$180,MATCH(M$4,PinMuxPub!$C$2:$Q$2,0),FALSE))</f>
        <v/>
      </c>
      <c r="N284" s="36" t="str">
        <f>IF(ISERROR(VLOOKUP($F284,PinMuxPub!$C$2:$Q$180,MATCH(N$4,PinMuxPub!$C$2:$Q$2,0),FALSE)),"",VLOOKUP($F284,PinMuxPub!$C$2:$Q$180,MATCH(N$4,PinMuxPub!$C$2:$Q$2,0),FALSE))</f>
        <v/>
      </c>
      <c r="O284" s="36" t="str">
        <f>IF(ISERROR(VLOOKUP($F284,PinMuxPub!$C$2:$Q$180,MATCH(O$4,PinMuxPub!$C$2:$Q$2,0),FALSE)),"",VLOOKUP($F284,PinMuxPub!$C$2:$Q$180,MATCH(O$4,PinMuxPub!$C$2:$Q$2,0),FALSE))</f>
        <v/>
      </c>
      <c r="P284" s="36" t="str">
        <f>IF(ISERROR(VLOOKUP($F284,PinMuxPub!$C$2:$Q$180,MATCH(P$4,PinMuxPub!$C$2:$Q$2,0),FALSE)),"",VLOOKUP($F284,PinMuxPub!$C$2:$Q$180,MATCH(P$4,PinMuxPub!$C$2:$Q$2,0),FALSE))</f>
        <v/>
      </c>
      <c r="Q284" s="36" t="str">
        <f>IF(ISERROR(VLOOKUP($F284,PinMuxPub!$C$2:$Q$180,MATCH(Q$4,PinMuxPub!$C$2:$Q$2,0),FALSE)),"",VLOOKUP($F284,PinMuxPub!$C$2:$Q$180,MATCH(Q$4,PinMuxPub!$C$2:$Q$2,0),FALSE))</f>
        <v/>
      </c>
      <c r="R284" s="36" t="str">
        <f>IF(ISERROR(VLOOKUP($F284,PinMuxPub!$C$2:$Q$180,MATCH(R$4,PinMuxPub!$C$2:$Q$2,0),FALSE)),"",VLOOKUP($F284,PinMuxPub!$C$2:$Q$180,MATCH(R$4,PinMuxPub!$C$2:$Q$2,0),FALSE))</f>
        <v/>
      </c>
      <c r="S284" s="36" t="str">
        <f>IF(ISERROR(VLOOKUP($F284,PinMuxPub!$C$2:$Q$180,MATCH(S$4,PinMuxPub!$C$2:$Q$2,0),FALSE)),"",VLOOKUP($F284,PinMuxPub!$C$2:$Q$180,MATCH(S$4,PinMuxPub!$C$2:$Q$2,0),FALSE))</f>
        <v/>
      </c>
      <c r="T284" s="36" t="str">
        <f>IF(ISERROR(VLOOKUP($F284,PinMuxPub!$C$2:$Q$180,MATCH(T$4,PinMuxPub!$C$2:$Q$2,0),FALSE)),"",VLOOKUP($F284,PinMuxPub!$C$2:$Q$180,MATCH(T$4,PinMuxPub!$C$2:$Q$2,0),FALSE))</f>
        <v/>
      </c>
      <c r="U284" s="154" t="str">
        <f>IF(ISERROR(VLOOKUP(F284,PinMuxPub!$C$3:$C$180,1,FALSE)),"No","Yes")</f>
        <v>No</v>
      </c>
      <c r="V284" s="155" t="str">
        <f t="shared" si="36"/>
        <v>No</v>
      </c>
    </row>
    <row r="285" spans="1:22">
      <c r="A285" s="92">
        <v>280</v>
      </c>
      <c r="B285" s="1">
        <f t="shared" si="37"/>
        <v>8</v>
      </c>
      <c r="C285" s="1">
        <f t="shared" si="38"/>
        <v>16</v>
      </c>
      <c r="D285" s="1" t="str">
        <f t="shared" si="39"/>
        <v>J</v>
      </c>
      <c r="E285" s="1">
        <f t="shared" si="40"/>
        <v>17</v>
      </c>
      <c r="F285" s="126" t="str">
        <f>VLOOKUP(D285,BallMap!$A$1:$X$39,MATCH(E285,BallMap!$A$1:$R$1,0),FALSE)</f>
        <v>GPIO_AD_31</v>
      </c>
      <c r="G285" s="127">
        <f t="shared" si="41"/>
        <v>281</v>
      </c>
      <c r="H285" s="2" t="str">
        <f t="shared" si="42"/>
        <v>J17</v>
      </c>
      <c r="I285" s="36" t="str">
        <f>IF(ISERROR(VLOOKUP($F285,PinMuxPub!$C$2:$Q$180,MATCH(I$4,PinMuxPub!$C$2:$Q$2,0),FALSE)),"",VLOOKUP($F285,PinMuxPub!$C$2:$Q$180,MATCH(I$4,PinMuxPub!$C$2:$Q$2,0),FALSE))</f>
        <v/>
      </c>
      <c r="J285" s="36" t="str">
        <f>IF(ISERROR(VLOOKUP($F285,PinMuxPub!$C$2:$Q$180,MATCH(J$4,PinMuxPub!$C$2:$Q$2,0),FALSE)),"",VLOOKUP($F285,PinMuxPub!$C$2:$Q$180,MATCH(J$4,PinMuxPub!$C$2:$Q$2,0),FALSE))</f>
        <v/>
      </c>
      <c r="K285" s="36" t="str">
        <f>IF(ISERROR(VLOOKUP($F285,PinMuxPub!$C$2:$Q$180,MATCH(K$4,PinMuxPub!$C$2:$Q$2,0),FALSE)),"",VLOOKUP($F285,PinMuxPub!$C$2:$Q$180,MATCH(K$4,PinMuxPub!$C$2:$Q$2,0),FALSE))</f>
        <v/>
      </c>
      <c r="L285" s="36" t="str">
        <f>IF(ISERROR(VLOOKUP($F285,PinMuxPub!$C$2:$Q$180,MATCH(L$4,PinMuxPub!$C$2:$Q$2,0),FALSE)),"",VLOOKUP($F285,PinMuxPub!$C$2:$Q$180,MATCH(L$4,PinMuxPub!$C$2:$Q$2,0),FALSE))</f>
        <v/>
      </c>
      <c r="M285" s="36" t="str">
        <f>IF(ISERROR(VLOOKUP($F285,PinMuxPub!$C$2:$Q$180,MATCH(M$4,PinMuxPub!$C$2:$Q$2,0),FALSE)),"",VLOOKUP($F285,PinMuxPub!$C$2:$Q$180,MATCH(M$4,PinMuxPub!$C$2:$Q$2,0),FALSE))</f>
        <v/>
      </c>
      <c r="N285" s="36" t="str">
        <f>IF(ISERROR(VLOOKUP($F285,PinMuxPub!$C$2:$Q$180,MATCH(N$4,PinMuxPub!$C$2:$Q$2,0),FALSE)),"",VLOOKUP($F285,PinMuxPub!$C$2:$Q$180,MATCH(N$4,PinMuxPub!$C$2:$Q$2,0),FALSE))</f>
        <v/>
      </c>
      <c r="O285" s="36" t="str">
        <f>IF(ISERROR(VLOOKUP($F285,PinMuxPub!$C$2:$Q$180,MATCH(O$4,PinMuxPub!$C$2:$Q$2,0),FALSE)),"",VLOOKUP($F285,PinMuxPub!$C$2:$Q$180,MATCH(O$4,PinMuxPub!$C$2:$Q$2,0),FALSE))</f>
        <v/>
      </c>
      <c r="P285" s="36" t="str">
        <f>IF(ISERROR(VLOOKUP($F285,PinMuxPub!$C$2:$Q$180,MATCH(P$4,PinMuxPub!$C$2:$Q$2,0),FALSE)),"",VLOOKUP($F285,PinMuxPub!$C$2:$Q$180,MATCH(P$4,PinMuxPub!$C$2:$Q$2,0),FALSE))</f>
        <v/>
      </c>
      <c r="Q285" s="36" t="str">
        <f>IF(ISERROR(VLOOKUP($F285,PinMuxPub!$C$2:$Q$180,MATCH(Q$4,PinMuxPub!$C$2:$Q$2,0),FALSE)),"",VLOOKUP($F285,PinMuxPub!$C$2:$Q$180,MATCH(Q$4,PinMuxPub!$C$2:$Q$2,0),FALSE))</f>
        <v/>
      </c>
      <c r="R285" s="36" t="str">
        <f>IF(ISERROR(VLOOKUP($F285,PinMuxPub!$C$2:$Q$180,MATCH(R$4,PinMuxPub!$C$2:$Q$2,0),FALSE)),"",VLOOKUP($F285,PinMuxPub!$C$2:$Q$180,MATCH(R$4,PinMuxPub!$C$2:$Q$2,0),FALSE))</f>
        <v/>
      </c>
      <c r="S285" s="36" t="str">
        <f>IF(ISERROR(VLOOKUP($F285,PinMuxPub!$C$2:$Q$180,MATCH(S$4,PinMuxPub!$C$2:$Q$2,0),FALSE)),"",VLOOKUP($F285,PinMuxPub!$C$2:$Q$180,MATCH(S$4,PinMuxPub!$C$2:$Q$2,0),FALSE))</f>
        <v/>
      </c>
      <c r="T285" s="36" t="str">
        <f>IF(ISERROR(VLOOKUP($F285,PinMuxPub!$C$2:$Q$180,MATCH(T$4,PinMuxPub!$C$2:$Q$2,0),FALSE)),"",VLOOKUP($F285,PinMuxPub!$C$2:$Q$180,MATCH(T$4,PinMuxPub!$C$2:$Q$2,0),FALSE))</f>
        <v/>
      </c>
      <c r="U285" s="154" t="str">
        <f>IF(ISERROR(VLOOKUP(F285,PinMuxPub!$C$3:$C$180,1,FALSE)),"No","Yes")</f>
        <v>No</v>
      </c>
      <c r="V285" s="155" t="str">
        <f t="shared" si="36"/>
        <v>No</v>
      </c>
    </row>
    <row r="286" spans="1:22">
      <c r="A286" s="92">
        <v>281</v>
      </c>
      <c r="B286" s="1">
        <f t="shared" si="37"/>
        <v>9</v>
      </c>
      <c r="C286" s="1">
        <f t="shared" si="38"/>
        <v>16</v>
      </c>
      <c r="D286" s="1" t="str">
        <f t="shared" si="39"/>
        <v>K</v>
      </c>
      <c r="E286" s="1">
        <f t="shared" si="40"/>
        <v>17</v>
      </c>
      <c r="F286" s="126" t="str">
        <f>VLOOKUP(D286,BallMap!$A$1:$X$39,MATCH(E286,BallMap!$A$1:$R$1,0),FALSE)</f>
        <v>GPIO_AD_30</v>
      </c>
      <c r="G286" s="127">
        <f t="shared" si="41"/>
        <v>282</v>
      </c>
      <c r="H286" s="2" t="str">
        <f t="shared" si="42"/>
        <v>K17</v>
      </c>
      <c r="I286" s="36" t="str">
        <f>IF(ISERROR(VLOOKUP($F286,PinMuxPub!$C$2:$Q$180,MATCH(I$4,PinMuxPub!$C$2:$Q$2,0),FALSE)),"",VLOOKUP($F286,PinMuxPub!$C$2:$Q$180,MATCH(I$4,PinMuxPub!$C$2:$Q$2,0),FALSE))</f>
        <v/>
      </c>
      <c r="J286" s="36" t="str">
        <f>IF(ISERROR(VLOOKUP($F286,PinMuxPub!$C$2:$Q$180,MATCH(J$4,PinMuxPub!$C$2:$Q$2,0),FALSE)),"",VLOOKUP($F286,PinMuxPub!$C$2:$Q$180,MATCH(J$4,PinMuxPub!$C$2:$Q$2,0),FALSE))</f>
        <v/>
      </c>
      <c r="K286" s="36" t="str">
        <f>IF(ISERROR(VLOOKUP($F286,PinMuxPub!$C$2:$Q$180,MATCH(K$4,PinMuxPub!$C$2:$Q$2,0),FALSE)),"",VLOOKUP($F286,PinMuxPub!$C$2:$Q$180,MATCH(K$4,PinMuxPub!$C$2:$Q$2,0),FALSE))</f>
        <v/>
      </c>
      <c r="L286" s="36" t="str">
        <f>IF(ISERROR(VLOOKUP($F286,PinMuxPub!$C$2:$Q$180,MATCH(L$4,PinMuxPub!$C$2:$Q$2,0),FALSE)),"",VLOOKUP($F286,PinMuxPub!$C$2:$Q$180,MATCH(L$4,PinMuxPub!$C$2:$Q$2,0),FALSE))</f>
        <v/>
      </c>
      <c r="M286" s="36" t="str">
        <f>IF(ISERROR(VLOOKUP($F286,PinMuxPub!$C$2:$Q$180,MATCH(M$4,PinMuxPub!$C$2:$Q$2,0),FALSE)),"",VLOOKUP($F286,PinMuxPub!$C$2:$Q$180,MATCH(M$4,PinMuxPub!$C$2:$Q$2,0),FALSE))</f>
        <v/>
      </c>
      <c r="N286" s="36" t="str">
        <f>IF(ISERROR(VLOOKUP($F286,PinMuxPub!$C$2:$Q$180,MATCH(N$4,PinMuxPub!$C$2:$Q$2,0),FALSE)),"",VLOOKUP($F286,PinMuxPub!$C$2:$Q$180,MATCH(N$4,PinMuxPub!$C$2:$Q$2,0),FALSE))</f>
        <v/>
      </c>
      <c r="O286" s="36" t="str">
        <f>IF(ISERROR(VLOOKUP($F286,PinMuxPub!$C$2:$Q$180,MATCH(O$4,PinMuxPub!$C$2:$Q$2,0),FALSE)),"",VLOOKUP($F286,PinMuxPub!$C$2:$Q$180,MATCH(O$4,PinMuxPub!$C$2:$Q$2,0),FALSE))</f>
        <v/>
      </c>
      <c r="P286" s="36" t="str">
        <f>IF(ISERROR(VLOOKUP($F286,PinMuxPub!$C$2:$Q$180,MATCH(P$4,PinMuxPub!$C$2:$Q$2,0),FALSE)),"",VLOOKUP($F286,PinMuxPub!$C$2:$Q$180,MATCH(P$4,PinMuxPub!$C$2:$Q$2,0),FALSE))</f>
        <v/>
      </c>
      <c r="Q286" s="36" t="str">
        <f>IF(ISERROR(VLOOKUP($F286,PinMuxPub!$C$2:$Q$180,MATCH(Q$4,PinMuxPub!$C$2:$Q$2,0),FALSE)),"",VLOOKUP($F286,PinMuxPub!$C$2:$Q$180,MATCH(Q$4,PinMuxPub!$C$2:$Q$2,0),FALSE))</f>
        <v/>
      </c>
      <c r="R286" s="36" t="str">
        <f>IF(ISERROR(VLOOKUP($F286,PinMuxPub!$C$2:$Q$180,MATCH(R$4,PinMuxPub!$C$2:$Q$2,0),FALSE)),"",VLOOKUP($F286,PinMuxPub!$C$2:$Q$180,MATCH(R$4,PinMuxPub!$C$2:$Q$2,0),FALSE))</f>
        <v/>
      </c>
      <c r="S286" s="36" t="str">
        <f>IF(ISERROR(VLOOKUP($F286,PinMuxPub!$C$2:$Q$180,MATCH(S$4,PinMuxPub!$C$2:$Q$2,0),FALSE)),"",VLOOKUP($F286,PinMuxPub!$C$2:$Q$180,MATCH(S$4,PinMuxPub!$C$2:$Q$2,0),FALSE))</f>
        <v/>
      </c>
      <c r="T286" s="36" t="str">
        <f>IF(ISERROR(VLOOKUP($F286,PinMuxPub!$C$2:$Q$180,MATCH(T$4,PinMuxPub!$C$2:$Q$2,0),FALSE)),"",VLOOKUP($F286,PinMuxPub!$C$2:$Q$180,MATCH(T$4,PinMuxPub!$C$2:$Q$2,0),FALSE))</f>
        <v/>
      </c>
      <c r="U286" s="154" t="str">
        <f>IF(ISERROR(VLOOKUP(F286,PinMuxPub!$C$3:$C$180,1,FALSE)),"No","Yes")</f>
        <v>No</v>
      </c>
      <c r="V286" s="155" t="str">
        <f t="shared" si="36"/>
        <v>No</v>
      </c>
    </row>
    <row r="287" spans="1:22">
      <c r="A287" s="92">
        <v>282</v>
      </c>
      <c r="B287" s="1">
        <f t="shared" si="37"/>
        <v>10</v>
      </c>
      <c r="C287" s="1">
        <f t="shared" si="38"/>
        <v>16</v>
      </c>
      <c r="D287" s="1" t="str">
        <f t="shared" si="39"/>
        <v>L</v>
      </c>
      <c r="E287" s="1">
        <f t="shared" si="40"/>
        <v>17</v>
      </c>
      <c r="F287" s="126" t="str">
        <f>VLOOKUP(D287,BallMap!$A$1:$X$39,MATCH(E287,BallMap!$A$1:$R$1,0),FALSE)</f>
        <v>GPIO_AD_28</v>
      </c>
      <c r="G287" s="127">
        <f t="shared" si="41"/>
        <v>283</v>
      </c>
      <c r="H287" s="2" t="str">
        <f t="shared" si="42"/>
        <v>L17</v>
      </c>
      <c r="I287" s="36" t="str">
        <f>IF(ISERROR(VLOOKUP($F287,PinMuxPub!$C$2:$Q$180,MATCH(I$4,PinMuxPub!$C$2:$Q$2,0),FALSE)),"",VLOOKUP($F287,PinMuxPub!$C$2:$Q$180,MATCH(I$4,PinMuxPub!$C$2:$Q$2,0),FALSE))</f>
        <v/>
      </c>
      <c r="J287" s="36" t="str">
        <f>IF(ISERROR(VLOOKUP($F287,PinMuxPub!$C$2:$Q$180,MATCH(J$4,PinMuxPub!$C$2:$Q$2,0),FALSE)),"",VLOOKUP($F287,PinMuxPub!$C$2:$Q$180,MATCH(J$4,PinMuxPub!$C$2:$Q$2,0),FALSE))</f>
        <v/>
      </c>
      <c r="K287" s="36" t="str">
        <f>IF(ISERROR(VLOOKUP($F287,PinMuxPub!$C$2:$Q$180,MATCH(K$4,PinMuxPub!$C$2:$Q$2,0),FALSE)),"",VLOOKUP($F287,PinMuxPub!$C$2:$Q$180,MATCH(K$4,PinMuxPub!$C$2:$Q$2,0),FALSE))</f>
        <v/>
      </c>
      <c r="L287" s="36" t="str">
        <f>IF(ISERROR(VLOOKUP($F287,PinMuxPub!$C$2:$Q$180,MATCH(L$4,PinMuxPub!$C$2:$Q$2,0),FALSE)),"",VLOOKUP($F287,PinMuxPub!$C$2:$Q$180,MATCH(L$4,PinMuxPub!$C$2:$Q$2,0),FALSE))</f>
        <v/>
      </c>
      <c r="M287" s="36" t="str">
        <f>IF(ISERROR(VLOOKUP($F287,PinMuxPub!$C$2:$Q$180,MATCH(M$4,PinMuxPub!$C$2:$Q$2,0),FALSE)),"",VLOOKUP($F287,PinMuxPub!$C$2:$Q$180,MATCH(M$4,PinMuxPub!$C$2:$Q$2,0),FALSE))</f>
        <v/>
      </c>
      <c r="N287" s="36" t="str">
        <f>IF(ISERROR(VLOOKUP($F287,PinMuxPub!$C$2:$Q$180,MATCH(N$4,PinMuxPub!$C$2:$Q$2,0),FALSE)),"",VLOOKUP($F287,PinMuxPub!$C$2:$Q$180,MATCH(N$4,PinMuxPub!$C$2:$Q$2,0),FALSE))</f>
        <v/>
      </c>
      <c r="O287" s="36" t="str">
        <f>IF(ISERROR(VLOOKUP($F287,PinMuxPub!$C$2:$Q$180,MATCH(O$4,PinMuxPub!$C$2:$Q$2,0),FALSE)),"",VLOOKUP($F287,PinMuxPub!$C$2:$Q$180,MATCH(O$4,PinMuxPub!$C$2:$Q$2,0),FALSE))</f>
        <v/>
      </c>
      <c r="P287" s="36" t="str">
        <f>IF(ISERROR(VLOOKUP($F287,PinMuxPub!$C$2:$Q$180,MATCH(P$4,PinMuxPub!$C$2:$Q$2,0),FALSE)),"",VLOOKUP($F287,PinMuxPub!$C$2:$Q$180,MATCH(P$4,PinMuxPub!$C$2:$Q$2,0),FALSE))</f>
        <v/>
      </c>
      <c r="Q287" s="36" t="str">
        <f>IF(ISERROR(VLOOKUP($F287,PinMuxPub!$C$2:$Q$180,MATCH(Q$4,PinMuxPub!$C$2:$Q$2,0),FALSE)),"",VLOOKUP($F287,PinMuxPub!$C$2:$Q$180,MATCH(Q$4,PinMuxPub!$C$2:$Q$2,0),FALSE))</f>
        <v/>
      </c>
      <c r="R287" s="36" t="str">
        <f>IF(ISERROR(VLOOKUP($F287,PinMuxPub!$C$2:$Q$180,MATCH(R$4,PinMuxPub!$C$2:$Q$2,0),FALSE)),"",VLOOKUP($F287,PinMuxPub!$C$2:$Q$180,MATCH(R$4,PinMuxPub!$C$2:$Q$2,0),FALSE))</f>
        <v/>
      </c>
      <c r="S287" s="36" t="str">
        <f>IF(ISERROR(VLOOKUP($F287,PinMuxPub!$C$2:$Q$180,MATCH(S$4,PinMuxPub!$C$2:$Q$2,0),FALSE)),"",VLOOKUP($F287,PinMuxPub!$C$2:$Q$180,MATCH(S$4,PinMuxPub!$C$2:$Q$2,0),FALSE))</f>
        <v/>
      </c>
      <c r="T287" s="36" t="str">
        <f>IF(ISERROR(VLOOKUP($F287,PinMuxPub!$C$2:$Q$180,MATCH(T$4,PinMuxPub!$C$2:$Q$2,0),FALSE)),"",VLOOKUP($F287,PinMuxPub!$C$2:$Q$180,MATCH(T$4,PinMuxPub!$C$2:$Q$2,0),FALSE))</f>
        <v/>
      </c>
      <c r="U287" s="154" t="str">
        <f>IF(ISERROR(VLOOKUP(F287,PinMuxPub!$C$3:$C$180,1,FALSE)),"No","Yes")</f>
        <v>No</v>
      </c>
      <c r="V287" s="155" t="str">
        <f t="shared" si="36"/>
        <v>No</v>
      </c>
    </row>
    <row r="288" spans="1:22">
      <c r="A288" s="92">
        <v>283</v>
      </c>
      <c r="B288" s="1">
        <f t="shared" si="37"/>
        <v>11</v>
      </c>
      <c r="C288" s="1">
        <f t="shared" si="38"/>
        <v>16</v>
      </c>
      <c r="D288" s="1" t="str">
        <f t="shared" si="39"/>
        <v>M</v>
      </c>
      <c r="E288" s="1">
        <f t="shared" si="40"/>
        <v>17</v>
      </c>
      <c r="F288" s="126" t="str">
        <f>VLOOKUP(D288,BallMap!$A$1:$X$39,MATCH(E288,BallMap!$A$1:$R$1,0),FALSE)</f>
        <v>GPIO_AD_29</v>
      </c>
      <c r="G288" s="127">
        <f t="shared" si="41"/>
        <v>284</v>
      </c>
      <c r="H288" s="2" t="str">
        <f t="shared" si="42"/>
        <v>M17</v>
      </c>
      <c r="I288" s="36" t="str">
        <f>IF(ISERROR(VLOOKUP($F288,PinMuxPub!$C$2:$Q$180,MATCH(I$4,PinMuxPub!$C$2:$Q$2,0),FALSE)),"",VLOOKUP($F288,PinMuxPub!$C$2:$Q$180,MATCH(I$4,PinMuxPub!$C$2:$Q$2,0),FALSE))</f>
        <v/>
      </c>
      <c r="J288" s="36" t="str">
        <f>IF(ISERROR(VLOOKUP($F288,PinMuxPub!$C$2:$Q$180,MATCH(J$4,PinMuxPub!$C$2:$Q$2,0),FALSE)),"",VLOOKUP($F288,PinMuxPub!$C$2:$Q$180,MATCH(J$4,PinMuxPub!$C$2:$Q$2,0),FALSE))</f>
        <v/>
      </c>
      <c r="K288" s="36" t="str">
        <f>IF(ISERROR(VLOOKUP($F288,PinMuxPub!$C$2:$Q$180,MATCH(K$4,PinMuxPub!$C$2:$Q$2,0),FALSE)),"",VLOOKUP($F288,PinMuxPub!$C$2:$Q$180,MATCH(K$4,PinMuxPub!$C$2:$Q$2,0),FALSE))</f>
        <v/>
      </c>
      <c r="L288" s="36" t="str">
        <f>IF(ISERROR(VLOOKUP($F288,PinMuxPub!$C$2:$Q$180,MATCH(L$4,PinMuxPub!$C$2:$Q$2,0),FALSE)),"",VLOOKUP($F288,PinMuxPub!$C$2:$Q$180,MATCH(L$4,PinMuxPub!$C$2:$Q$2,0),FALSE))</f>
        <v/>
      </c>
      <c r="M288" s="36" t="str">
        <f>IF(ISERROR(VLOOKUP($F288,PinMuxPub!$C$2:$Q$180,MATCH(M$4,PinMuxPub!$C$2:$Q$2,0),FALSE)),"",VLOOKUP($F288,PinMuxPub!$C$2:$Q$180,MATCH(M$4,PinMuxPub!$C$2:$Q$2,0),FALSE))</f>
        <v/>
      </c>
      <c r="N288" s="36" t="str">
        <f>IF(ISERROR(VLOOKUP($F288,PinMuxPub!$C$2:$Q$180,MATCH(N$4,PinMuxPub!$C$2:$Q$2,0),FALSE)),"",VLOOKUP($F288,PinMuxPub!$C$2:$Q$180,MATCH(N$4,PinMuxPub!$C$2:$Q$2,0),FALSE))</f>
        <v/>
      </c>
      <c r="O288" s="36" t="str">
        <f>IF(ISERROR(VLOOKUP($F288,PinMuxPub!$C$2:$Q$180,MATCH(O$4,PinMuxPub!$C$2:$Q$2,0),FALSE)),"",VLOOKUP($F288,PinMuxPub!$C$2:$Q$180,MATCH(O$4,PinMuxPub!$C$2:$Q$2,0),FALSE))</f>
        <v/>
      </c>
      <c r="P288" s="36" t="str">
        <f>IF(ISERROR(VLOOKUP($F288,PinMuxPub!$C$2:$Q$180,MATCH(P$4,PinMuxPub!$C$2:$Q$2,0),FALSE)),"",VLOOKUP($F288,PinMuxPub!$C$2:$Q$180,MATCH(P$4,PinMuxPub!$C$2:$Q$2,0),FALSE))</f>
        <v/>
      </c>
      <c r="Q288" s="36" t="str">
        <f>IF(ISERROR(VLOOKUP($F288,PinMuxPub!$C$2:$Q$180,MATCH(Q$4,PinMuxPub!$C$2:$Q$2,0),FALSE)),"",VLOOKUP($F288,PinMuxPub!$C$2:$Q$180,MATCH(Q$4,PinMuxPub!$C$2:$Q$2,0),FALSE))</f>
        <v/>
      </c>
      <c r="R288" s="36" t="str">
        <f>IF(ISERROR(VLOOKUP($F288,PinMuxPub!$C$2:$Q$180,MATCH(R$4,PinMuxPub!$C$2:$Q$2,0),FALSE)),"",VLOOKUP($F288,PinMuxPub!$C$2:$Q$180,MATCH(R$4,PinMuxPub!$C$2:$Q$2,0),FALSE))</f>
        <v/>
      </c>
      <c r="S288" s="36" t="str">
        <f>IF(ISERROR(VLOOKUP($F288,PinMuxPub!$C$2:$Q$180,MATCH(S$4,PinMuxPub!$C$2:$Q$2,0),FALSE)),"",VLOOKUP($F288,PinMuxPub!$C$2:$Q$180,MATCH(S$4,PinMuxPub!$C$2:$Q$2,0),FALSE))</f>
        <v/>
      </c>
      <c r="T288" s="36" t="str">
        <f>IF(ISERROR(VLOOKUP($F288,PinMuxPub!$C$2:$Q$180,MATCH(T$4,PinMuxPub!$C$2:$Q$2,0),FALSE)),"",VLOOKUP($F288,PinMuxPub!$C$2:$Q$180,MATCH(T$4,PinMuxPub!$C$2:$Q$2,0),FALSE))</f>
        <v/>
      </c>
      <c r="U288" s="154" t="str">
        <f>IF(ISERROR(VLOOKUP(F288,PinMuxPub!$C$3:$C$180,1,FALSE)),"No","Yes")</f>
        <v>No</v>
      </c>
      <c r="V288" s="155" t="str">
        <f t="shared" si="36"/>
        <v>No</v>
      </c>
    </row>
    <row r="289" spans="1:22">
      <c r="A289" s="92">
        <v>284</v>
      </c>
      <c r="B289" s="1">
        <f t="shared" si="37"/>
        <v>12</v>
      </c>
      <c r="C289" s="1">
        <f t="shared" si="38"/>
        <v>16</v>
      </c>
      <c r="D289" s="1" t="str">
        <f t="shared" si="39"/>
        <v>N</v>
      </c>
      <c r="E289" s="1">
        <f t="shared" si="40"/>
        <v>17</v>
      </c>
      <c r="F289" s="126" t="str">
        <f>VLOOKUP(D289,BallMap!$A$1:$X$39,MATCH(E289,BallMap!$A$1:$R$1,0),FALSE)</f>
        <v>GPIO_AD_16</v>
      </c>
      <c r="G289" s="127">
        <f t="shared" si="41"/>
        <v>285</v>
      </c>
      <c r="H289" s="2" t="str">
        <f t="shared" si="42"/>
        <v>N17</v>
      </c>
      <c r="I289" s="36" t="str">
        <f>IF(ISERROR(VLOOKUP($F289,PinMuxPub!$C$2:$Q$180,MATCH(I$4,PinMuxPub!$C$2:$Q$2,0),FALSE)),"",VLOOKUP($F289,PinMuxPub!$C$2:$Q$180,MATCH(I$4,PinMuxPub!$C$2:$Q$2,0),FALSE))</f>
        <v/>
      </c>
      <c r="J289" s="36" t="str">
        <f>IF(ISERROR(VLOOKUP($F289,PinMuxPub!$C$2:$Q$180,MATCH(J$4,PinMuxPub!$C$2:$Q$2,0),FALSE)),"",VLOOKUP($F289,PinMuxPub!$C$2:$Q$180,MATCH(J$4,PinMuxPub!$C$2:$Q$2,0),FALSE))</f>
        <v/>
      </c>
      <c r="K289" s="36" t="str">
        <f>IF(ISERROR(VLOOKUP($F289,PinMuxPub!$C$2:$Q$180,MATCH(K$4,PinMuxPub!$C$2:$Q$2,0),FALSE)),"",VLOOKUP($F289,PinMuxPub!$C$2:$Q$180,MATCH(K$4,PinMuxPub!$C$2:$Q$2,0),FALSE))</f>
        <v/>
      </c>
      <c r="L289" s="36" t="str">
        <f>IF(ISERROR(VLOOKUP($F289,PinMuxPub!$C$2:$Q$180,MATCH(L$4,PinMuxPub!$C$2:$Q$2,0),FALSE)),"",VLOOKUP($F289,PinMuxPub!$C$2:$Q$180,MATCH(L$4,PinMuxPub!$C$2:$Q$2,0),FALSE))</f>
        <v/>
      </c>
      <c r="M289" s="36" t="str">
        <f>IF(ISERROR(VLOOKUP($F289,PinMuxPub!$C$2:$Q$180,MATCH(M$4,PinMuxPub!$C$2:$Q$2,0),FALSE)),"",VLOOKUP($F289,PinMuxPub!$C$2:$Q$180,MATCH(M$4,PinMuxPub!$C$2:$Q$2,0),FALSE))</f>
        <v/>
      </c>
      <c r="N289" s="36" t="str">
        <f>IF(ISERROR(VLOOKUP($F289,PinMuxPub!$C$2:$Q$180,MATCH(N$4,PinMuxPub!$C$2:$Q$2,0),FALSE)),"",VLOOKUP($F289,PinMuxPub!$C$2:$Q$180,MATCH(N$4,PinMuxPub!$C$2:$Q$2,0),FALSE))</f>
        <v/>
      </c>
      <c r="O289" s="36" t="str">
        <f>IF(ISERROR(VLOOKUP($F289,PinMuxPub!$C$2:$Q$180,MATCH(O$4,PinMuxPub!$C$2:$Q$2,0),FALSE)),"",VLOOKUP($F289,PinMuxPub!$C$2:$Q$180,MATCH(O$4,PinMuxPub!$C$2:$Q$2,0),FALSE))</f>
        <v/>
      </c>
      <c r="P289" s="36" t="str">
        <f>IF(ISERROR(VLOOKUP($F289,PinMuxPub!$C$2:$Q$180,MATCH(P$4,PinMuxPub!$C$2:$Q$2,0),FALSE)),"",VLOOKUP($F289,PinMuxPub!$C$2:$Q$180,MATCH(P$4,PinMuxPub!$C$2:$Q$2,0),FALSE))</f>
        <v/>
      </c>
      <c r="Q289" s="36" t="str">
        <f>IF(ISERROR(VLOOKUP($F289,PinMuxPub!$C$2:$Q$180,MATCH(Q$4,PinMuxPub!$C$2:$Q$2,0),FALSE)),"",VLOOKUP($F289,PinMuxPub!$C$2:$Q$180,MATCH(Q$4,PinMuxPub!$C$2:$Q$2,0),FALSE))</f>
        <v/>
      </c>
      <c r="R289" s="36" t="str">
        <f>IF(ISERROR(VLOOKUP($F289,PinMuxPub!$C$2:$Q$180,MATCH(R$4,PinMuxPub!$C$2:$Q$2,0),FALSE)),"",VLOOKUP($F289,PinMuxPub!$C$2:$Q$180,MATCH(R$4,PinMuxPub!$C$2:$Q$2,0),FALSE))</f>
        <v/>
      </c>
      <c r="S289" s="36" t="str">
        <f>IF(ISERROR(VLOOKUP($F289,PinMuxPub!$C$2:$Q$180,MATCH(S$4,PinMuxPub!$C$2:$Q$2,0),FALSE)),"",VLOOKUP($F289,PinMuxPub!$C$2:$Q$180,MATCH(S$4,PinMuxPub!$C$2:$Q$2,0),FALSE))</f>
        <v/>
      </c>
      <c r="T289" s="36" t="str">
        <f>IF(ISERROR(VLOOKUP($F289,PinMuxPub!$C$2:$Q$180,MATCH(T$4,PinMuxPub!$C$2:$Q$2,0),FALSE)),"",VLOOKUP($F289,PinMuxPub!$C$2:$Q$180,MATCH(T$4,PinMuxPub!$C$2:$Q$2,0),FALSE))</f>
        <v/>
      </c>
      <c r="U289" s="154" t="str">
        <f>IF(ISERROR(VLOOKUP(F289,PinMuxPub!$C$3:$C$180,1,FALSE)),"No","Yes")</f>
        <v>No</v>
      </c>
      <c r="V289" s="155" t="str">
        <f t="shared" si="36"/>
        <v>No</v>
      </c>
    </row>
    <row r="290" spans="1:22">
      <c r="A290" s="92">
        <v>285</v>
      </c>
      <c r="B290" s="1">
        <f t="shared" si="37"/>
        <v>13</v>
      </c>
      <c r="C290" s="1">
        <f t="shared" si="38"/>
        <v>16</v>
      </c>
      <c r="D290" s="1" t="str">
        <f t="shared" si="39"/>
        <v>P</v>
      </c>
      <c r="E290" s="1">
        <f t="shared" si="40"/>
        <v>17</v>
      </c>
      <c r="F290" s="126" t="str">
        <f>VLOOKUP(D290,BallMap!$A$1:$X$39,MATCH(E290,BallMap!$A$1:$R$1,0),FALSE)</f>
        <v>GPIO_AD_12</v>
      </c>
      <c r="G290" s="127">
        <f t="shared" si="41"/>
        <v>286</v>
      </c>
      <c r="H290" s="2" t="str">
        <f t="shared" si="42"/>
        <v>P17</v>
      </c>
      <c r="I290" s="36" t="str">
        <f>IF(ISERROR(VLOOKUP($F290,PinMuxPub!$C$2:$Q$180,MATCH(I$4,PinMuxPub!$C$2:$Q$2,0),FALSE)),"",VLOOKUP($F290,PinMuxPub!$C$2:$Q$180,MATCH(I$4,PinMuxPub!$C$2:$Q$2,0),FALSE))</f>
        <v/>
      </c>
      <c r="J290" s="36" t="str">
        <f>IF(ISERROR(VLOOKUP($F290,PinMuxPub!$C$2:$Q$180,MATCH(J$4,PinMuxPub!$C$2:$Q$2,0),FALSE)),"",VLOOKUP($F290,PinMuxPub!$C$2:$Q$180,MATCH(J$4,PinMuxPub!$C$2:$Q$2,0),FALSE))</f>
        <v/>
      </c>
      <c r="K290" s="36" t="str">
        <f>IF(ISERROR(VLOOKUP($F290,PinMuxPub!$C$2:$Q$180,MATCH(K$4,PinMuxPub!$C$2:$Q$2,0),FALSE)),"",VLOOKUP($F290,PinMuxPub!$C$2:$Q$180,MATCH(K$4,PinMuxPub!$C$2:$Q$2,0),FALSE))</f>
        <v/>
      </c>
      <c r="L290" s="36" t="str">
        <f>IF(ISERROR(VLOOKUP($F290,PinMuxPub!$C$2:$Q$180,MATCH(L$4,PinMuxPub!$C$2:$Q$2,0),FALSE)),"",VLOOKUP($F290,PinMuxPub!$C$2:$Q$180,MATCH(L$4,PinMuxPub!$C$2:$Q$2,0),FALSE))</f>
        <v/>
      </c>
      <c r="M290" s="36" t="str">
        <f>IF(ISERROR(VLOOKUP($F290,PinMuxPub!$C$2:$Q$180,MATCH(M$4,PinMuxPub!$C$2:$Q$2,0),FALSE)),"",VLOOKUP($F290,PinMuxPub!$C$2:$Q$180,MATCH(M$4,PinMuxPub!$C$2:$Q$2,0),FALSE))</f>
        <v/>
      </c>
      <c r="N290" s="36" t="str">
        <f>IF(ISERROR(VLOOKUP($F290,PinMuxPub!$C$2:$Q$180,MATCH(N$4,PinMuxPub!$C$2:$Q$2,0),FALSE)),"",VLOOKUP($F290,PinMuxPub!$C$2:$Q$180,MATCH(N$4,PinMuxPub!$C$2:$Q$2,0),FALSE))</f>
        <v/>
      </c>
      <c r="O290" s="36" t="str">
        <f>IF(ISERROR(VLOOKUP($F290,PinMuxPub!$C$2:$Q$180,MATCH(O$4,PinMuxPub!$C$2:$Q$2,0),FALSE)),"",VLOOKUP($F290,PinMuxPub!$C$2:$Q$180,MATCH(O$4,PinMuxPub!$C$2:$Q$2,0),FALSE))</f>
        <v/>
      </c>
      <c r="P290" s="36" t="str">
        <f>IF(ISERROR(VLOOKUP($F290,PinMuxPub!$C$2:$Q$180,MATCH(P$4,PinMuxPub!$C$2:$Q$2,0),FALSE)),"",VLOOKUP($F290,PinMuxPub!$C$2:$Q$180,MATCH(P$4,PinMuxPub!$C$2:$Q$2,0),FALSE))</f>
        <v/>
      </c>
      <c r="Q290" s="36" t="str">
        <f>IF(ISERROR(VLOOKUP($F290,PinMuxPub!$C$2:$Q$180,MATCH(Q$4,PinMuxPub!$C$2:$Q$2,0),FALSE)),"",VLOOKUP($F290,PinMuxPub!$C$2:$Q$180,MATCH(Q$4,PinMuxPub!$C$2:$Q$2,0),FALSE))</f>
        <v/>
      </c>
      <c r="R290" s="36" t="str">
        <f>IF(ISERROR(VLOOKUP($F290,PinMuxPub!$C$2:$Q$180,MATCH(R$4,PinMuxPub!$C$2:$Q$2,0),FALSE)),"",VLOOKUP($F290,PinMuxPub!$C$2:$Q$180,MATCH(R$4,PinMuxPub!$C$2:$Q$2,0),FALSE))</f>
        <v/>
      </c>
      <c r="S290" s="36" t="str">
        <f>IF(ISERROR(VLOOKUP($F290,PinMuxPub!$C$2:$Q$180,MATCH(S$4,PinMuxPub!$C$2:$Q$2,0),FALSE)),"",VLOOKUP($F290,PinMuxPub!$C$2:$Q$180,MATCH(S$4,PinMuxPub!$C$2:$Q$2,0),FALSE))</f>
        <v/>
      </c>
      <c r="T290" s="36" t="str">
        <f>IF(ISERROR(VLOOKUP($F290,PinMuxPub!$C$2:$Q$180,MATCH(T$4,PinMuxPub!$C$2:$Q$2,0),FALSE)),"",VLOOKUP($F290,PinMuxPub!$C$2:$Q$180,MATCH(T$4,PinMuxPub!$C$2:$Q$2,0),FALSE))</f>
        <v/>
      </c>
      <c r="U290" s="154" t="str">
        <f>IF(ISERROR(VLOOKUP(F290,PinMuxPub!$C$3:$C$180,1,FALSE)),"No","Yes")</f>
        <v>No</v>
      </c>
      <c r="V290" s="155" t="str">
        <f t="shared" si="36"/>
        <v>No</v>
      </c>
    </row>
    <row r="291" spans="1:22">
      <c r="A291" s="92">
        <v>286</v>
      </c>
      <c r="B291" s="1">
        <f t="shared" ref="B291:B293" si="43">MOD(A291,$F$2)</f>
        <v>14</v>
      </c>
      <c r="C291" s="1">
        <f t="shared" ref="C291:C293" si="44">FLOOR(A291/$G$2,1)</f>
        <v>16</v>
      </c>
      <c r="D291" s="1" t="str">
        <f t="shared" ref="D291:D293" si="45">IF(MOD(A291,$F$2)=0,"A",IF(MOD(A291,$F$2)=1,"B",IF(MOD(A291,$F$2)=2,"C",IF(MOD(A291,$F$2)=3,"D",IF(MOD(A291,$F$2)=4,"E",IF(MOD(A291,$F$2)=5,"F",IF(MOD(A291,$F$2)=6,"G",IF(MOD(A291,$F$2)=7,"H",IF(MOD(A291,$F$2)=8,"J",IF(MOD(A291,$F$2)=9,"K",IF(MOD(A291,$F$2)=10,"L",IF(MOD(A291,$F$2)=11,"M",IF(MOD(A291,$F$2)=12,"N",IF(MOD(A291,$F$2)=13,"P",IF(MOD(A291,$F$2)=14,"R",IF(MOD(A291,$F$2)=15,"T",IF(MOD(A291,$F$2)=16,"U",IF(MOD(A291,$F$2)=17,"W",))))))))))))))))))</f>
        <v>R</v>
      </c>
      <c r="E291" s="1">
        <f t="shared" ref="E291:E293" si="46">C291+1</f>
        <v>17</v>
      </c>
      <c r="F291" s="126" t="str">
        <f>VLOOKUP(D291,BallMap!$A$1:$X$39,MATCH(E291,BallMap!$A$1:$R$1,0),FALSE)</f>
        <v>GPIO_AD_10</v>
      </c>
      <c r="G291" s="127">
        <f t="shared" si="41"/>
        <v>287</v>
      </c>
      <c r="H291" s="2" t="str">
        <f t="shared" si="42"/>
        <v>R17</v>
      </c>
      <c r="I291" s="36" t="str">
        <f>IF(ISERROR(VLOOKUP($F291,PinMuxPub!$C$2:$Q$180,MATCH(I$4,PinMuxPub!$C$2:$Q$2,0),FALSE)),"",VLOOKUP($F291,PinMuxPub!$C$2:$Q$180,MATCH(I$4,PinMuxPub!$C$2:$Q$2,0),FALSE))</f>
        <v/>
      </c>
      <c r="J291" s="36" t="str">
        <f>IF(ISERROR(VLOOKUP($F291,PinMuxPub!$C$2:$Q$180,MATCH(J$4,PinMuxPub!$C$2:$Q$2,0),FALSE)),"",VLOOKUP($F291,PinMuxPub!$C$2:$Q$180,MATCH(J$4,PinMuxPub!$C$2:$Q$2,0),FALSE))</f>
        <v/>
      </c>
      <c r="K291" s="36" t="str">
        <f>IF(ISERROR(VLOOKUP($F291,PinMuxPub!$C$2:$Q$180,MATCH(K$4,PinMuxPub!$C$2:$Q$2,0),FALSE)),"",VLOOKUP($F291,PinMuxPub!$C$2:$Q$180,MATCH(K$4,PinMuxPub!$C$2:$Q$2,0),FALSE))</f>
        <v/>
      </c>
      <c r="L291" s="36" t="str">
        <f>IF(ISERROR(VLOOKUP($F291,PinMuxPub!$C$2:$Q$180,MATCH(L$4,PinMuxPub!$C$2:$Q$2,0),FALSE)),"",VLOOKUP($F291,PinMuxPub!$C$2:$Q$180,MATCH(L$4,PinMuxPub!$C$2:$Q$2,0),FALSE))</f>
        <v/>
      </c>
      <c r="M291" s="36" t="str">
        <f>IF(ISERROR(VLOOKUP($F291,PinMuxPub!$C$2:$Q$180,MATCH(M$4,PinMuxPub!$C$2:$Q$2,0),FALSE)),"",VLOOKUP($F291,PinMuxPub!$C$2:$Q$180,MATCH(M$4,PinMuxPub!$C$2:$Q$2,0),FALSE))</f>
        <v/>
      </c>
      <c r="N291" s="36" t="str">
        <f>IF(ISERROR(VLOOKUP($F291,PinMuxPub!$C$2:$Q$180,MATCH(N$4,PinMuxPub!$C$2:$Q$2,0),FALSE)),"",VLOOKUP($F291,PinMuxPub!$C$2:$Q$180,MATCH(N$4,PinMuxPub!$C$2:$Q$2,0),FALSE))</f>
        <v/>
      </c>
      <c r="O291" s="36" t="str">
        <f>IF(ISERROR(VLOOKUP($F291,PinMuxPub!$C$2:$Q$180,MATCH(O$4,PinMuxPub!$C$2:$Q$2,0),FALSE)),"",VLOOKUP($F291,PinMuxPub!$C$2:$Q$180,MATCH(O$4,PinMuxPub!$C$2:$Q$2,0),FALSE))</f>
        <v/>
      </c>
      <c r="P291" s="36" t="str">
        <f>IF(ISERROR(VLOOKUP($F291,PinMuxPub!$C$2:$Q$180,MATCH(P$4,PinMuxPub!$C$2:$Q$2,0),FALSE)),"",VLOOKUP($F291,PinMuxPub!$C$2:$Q$180,MATCH(P$4,PinMuxPub!$C$2:$Q$2,0),FALSE))</f>
        <v/>
      </c>
      <c r="Q291" s="36" t="str">
        <f>IF(ISERROR(VLOOKUP($F291,PinMuxPub!$C$2:$Q$180,MATCH(Q$4,PinMuxPub!$C$2:$Q$2,0),FALSE)),"",VLOOKUP($F291,PinMuxPub!$C$2:$Q$180,MATCH(Q$4,PinMuxPub!$C$2:$Q$2,0),FALSE))</f>
        <v/>
      </c>
      <c r="R291" s="36" t="str">
        <f>IF(ISERROR(VLOOKUP($F291,PinMuxPub!$C$2:$Q$180,MATCH(R$4,PinMuxPub!$C$2:$Q$2,0),FALSE)),"",VLOOKUP($F291,PinMuxPub!$C$2:$Q$180,MATCH(R$4,PinMuxPub!$C$2:$Q$2,0),FALSE))</f>
        <v/>
      </c>
      <c r="S291" s="36" t="str">
        <f>IF(ISERROR(VLOOKUP($F291,PinMuxPub!$C$2:$Q$180,MATCH(S$4,PinMuxPub!$C$2:$Q$2,0),FALSE)),"",VLOOKUP($F291,PinMuxPub!$C$2:$Q$180,MATCH(S$4,PinMuxPub!$C$2:$Q$2,0),FALSE))</f>
        <v/>
      </c>
      <c r="T291" s="36" t="str">
        <f>IF(ISERROR(VLOOKUP($F291,PinMuxPub!$C$2:$Q$180,MATCH(T$4,PinMuxPub!$C$2:$Q$2,0),FALSE)),"",VLOOKUP($F291,PinMuxPub!$C$2:$Q$180,MATCH(T$4,PinMuxPub!$C$2:$Q$2,0),FALSE))</f>
        <v/>
      </c>
      <c r="U291" s="154" t="str">
        <f>IF(ISERROR(VLOOKUP(F291,PinMuxPub!$C$3:$C$180,1,FALSE)),"No","Yes")</f>
        <v>No</v>
      </c>
      <c r="V291" s="155" t="str">
        <f t="shared" si="36"/>
        <v>No</v>
      </c>
    </row>
    <row r="292" spans="1:22">
      <c r="A292" s="92">
        <v>287</v>
      </c>
      <c r="B292" s="1">
        <f t="shared" si="43"/>
        <v>15</v>
      </c>
      <c r="C292" s="1">
        <f t="shared" si="44"/>
        <v>16</v>
      </c>
      <c r="D292" s="1" t="str">
        <f t="shared" si="45"/>
        <v>T</v>
      </c>
      <c r="E292" s="1">
        <f t="shared" si="46"/>
        <v>17</v>
      </c>
      <c r="F292" s="126" t="str">
        <f>VLOOKUP(D292,BallMap!$A$1:$X$39,MATCH(E292,BallMap!$A$1:$R$1,0),FALSE)</f>
        <v>GPIO_AD_07</v>
      </c>
      <c r="G292" s="127">
        <f t="shared" si="41"/>
        <v>288</v>
      </c>
      <c r="H292" s="2" t="str">
        <f t="shared" si="42"/>
        <v>T17</v>
      </c>
      <c r="I292" s="36" t="str">
        <f>IF(ISERROR(VLOOKUP($F292,PinMuxPub!$C$2:$Q$180,MATCH(I$4,PinMuxPub!$C$2:$Q$2,0),FALSE)),"",VLOOKUP($F292,PinMuxPub!$C$2:$Q$180,MATCH(I$4,PinMuxPub!$C$2:$Q$2,0),FALSE))</f>
        <v/>
      </c>
      <c r="J292" s="36" t="str">
        <f>IF(ISERROR(VLOOKUP($F292,PinMuxPub!$C$2:$Q$180,MATCH(J$4,PinMuxPub!$C$2:$Q$2,0),FALSE)),"",VLOOKUP($F292,PinMuxPub!$C$2:$Q$180,MATCH(J$4,PinMuxPub!$C$2:$Q$2,0),FALSE))</f>
        <v/>
      </c>
      <c r="K292" s="36" t="str">
        <f>IF(ISERROR(VLOOKUP($F292,PinMuxPub!$C$2:$Q$180,MATCH(K$4,PinMuxPub!$C$2:$Q$2,0),FALSE)),"",VLOOKUP($F292,PinMuxPub!$C$2:$Q$180,MATCH(K$4,PinMuxPub!$C$2:$Q$2,0),FALSE))</f>
        <v/>
      </c>
      <c r="L292" s="36" t="str">
        <f>IF(ISERROR(VLOOKUP($F292,PinMuxPub!$C$2:$Q$180,MATCH(L$4,PinMuxPub!$C$2:$Q$2,0),FALSE)),"",VLOOKUP($F292,PinMuxPub!$C$2:$Q$180,MATCH(L$4,PinMuxPub!$C$2:$Q$2,0),FALSE))</f>
        <v/>
      </c>
      <c r="M292" s="36" t="str">
        <f>IF(ISERROR(VLOOKUP($F292,PinMuxPub!$C$2:$Q$180,MATCH(M$4,PinMuxPub!$C$2:$Q$2,0),FALSE)),"",VLOOKUP($F292,PinMuxPub!$C$2:$Q$180,MATCH(M$4,PinMuxPub!$C$2:$Q$2,0),FALSE))</f>
        <v/>
      </c>
      <c r="N292" s="36" t="str">
        <f>IF(ISERROR(VLOOKUP($F292,PinMuxPub!$C$2:$Q$180,MATCH(N$4,PinMuxPub!$C$2:$Q$2,0),FALSE)),"",VLOOKUP($F292,PinMuxPub!$C$2:$Q$180,MATCH(N$4,PinMuxPub!$C$2:$Q$2,0),FALSE))</f>
        <v/>
      </c>
      <c r="O292" s="36" t="str">
        <f>IF(ISERROR(VLOOKUP($F292,PinMuxPub!$C$2:$Q$180,MATCH(O$4,PinMuxPub!$C$2:$Q$2,0),FALSE)),"",VLOOKUP($F292,PinMuxPub!$C$2:$Q$180,MATCH(O$4,PinMuxPub!$C$2:$Q$2,0),FALSE))</f>
        <v/>
      </c>
      <c r="P292" s="36" t="str">
        <f>IF(ISERROR(VLOOKUP($F292,PinMuxPub!$C$2:$Q$180,MATCH(P$4,PinMuxPub!$C$2:$Q$2,0),FALSE)),"",VLOOKUP($F292,PinMuxPub!$C$2:$Q$180,MATCH(P$4,PinMuxPub!$C$2:$Q$2,0),FALSE))</f>
        <v/>
      </c>
      <c r="Q292" s="36" t="str">
        <f>IF(ISERROR(VLOOKUP($F292,PinMuxPub!$C$2:$Q$180,MATCH(Q$4,PinMuxPub!$C$2:$Q$2,0),FALSE)),"",VLOOKUP($F292,PinMuxPub!$C$2:$Q$180,MATCH(Q$4,PinMuxPub!$C$2:$Q$2,0),FALSE))</f>
        <v/>
      </c>
      <c r="R292" s="36" t="str">
        <f>IF(ISERROR(VLOOKUP($F292,PinMuxPub!$C$2:$Q$180,MATCH(R$4,PinMuxPub!$C$2:$Q$2,0),FALSE)),"",VLOOKUP($F292,PinMuxPub!$C$2:$Q$180,MATCH(R$4,PinMuxPub!$C$2:$Q$2,0),FALSE))</f>
        <v/>
      </c>
      <c r="S292" s="36" t="str">
        <f>IF(ISERROR(VLOOKUP($F292,PinMuxPub!$C$2:$Q$180,MATCH(S$4,PinMuxPub!$C$2:$Q$2,0),FALSE)),"",VLOOKUP($F292,PinMuxPub!$C$2:$Q$180,MATCH(S$4,PinMuxPub!$C$2:$Q$2,0),FALSE))</f>
        <v/>
      </c>
      <c r="T292" s="36" t="str">
        <f>IF(ISERROR(VLOOKUP($F292,PinMuxPub!$C$2:$Q$180,MATCH(T$4,PinMuxPub!$C$2:$Q$2,0),FALSE)),"",VLOOKUP($F292,PinMuxPub!$C$2:$Q$180,MATCH(T$4,PinMuxPub!$C$2:$Q$2,0),FALSE))</f>
        <v/>
      </c>
      <c r="U292" s="154" t="str">
        <f>IF(ISERROR(VLOOKUP(F292,PinMuxPub!$C$3:$C$180,1,FALSE)),"No","Yes")</f>
        <v>No</v>
      </c>
      <c r="V292" s="155" t="str">
        <f t="shared" si="36"/>
        <v>No</v>
      </c>
    </row>
    <row r="293" spans="1:22">
      <c r="A293" s="92">
        <v>288</v>
      </c>
      <c r="B293" s="1">
        <f t="shared" si="43"/>
        <v>16</v>
      </c>
      <c r="C293" s="1">
        <f t="shared" si="44"/>
        <v>16</v>
      </c>
      <c r="D293" s="1" t="str">
        <f t="shared" si="45"/>
        <v>U</v>
      </c>
      <c r="E293" s="1">
        <f t="shared" si="46"/>
        <v>17</v>
      </c>
      <c r="F293" s="126" t="str">
        <f>VLOOKUP(D293,BallMap!$A$1:$X$39,MATCH(E293,BallMap!$A$1:$R$1,0),FALSE)</f>
        <v>VSS</v>
      </c>
      <c r="G293" s="127">
        <f t="shared" si="41"/>
        <v>289</v>
      </c>
      <c r="H293" s="2" t="str">
        <f t="shared" si="42"/>
        <v>U17</v>
      </c>
      <c r="I293" s="36" t="str">
        <f>IF(ISERROR(VLOOKUP($F293,PinMuxPub!$C$2:$Q$180,MATCH(I$4,PinMuxPub!$C$2:$Q$2,0),FALSE)),"",VLOOKUP($F293,PinMuxPub!$C$2:$Q$180,MATCH(I$4,PinMuxPub!$C$2:$Q$2,0),FALSE))</f>
        <v/>
      </c>
      <c r="J293" s="36" t="str">
        <f>IF(ISERROR(VLOOKUP($F293,PinMuxPub!$C$2:$Q$180,MATCH(J$4,PinMuxPub!$C$2:$Q$2,0),FALSE)),"",VLOOKUP($F293,PinMuxPub!$C$2:$Q$180,MATCH(J$4,PinMuxPub!$C$2:$Q$2,0),FALSE))</f>
        <v/>
      </c>
      <c r="K293" s="36" t="str">
        <f>IF(ISERROR(VLOOKUP($F293,PinMuxPub!$C$2:$Q$180,MATCH(K$4,PinMuxPub!$C$2:$Q$2,0),FALSE)),"",VLOOKUP($F293,PinMuxPub!$C$2:$Q$180,MATCH(K$4,PinMuxPub!$C$2:$Q$2,0),FALSE))</f>
        <v/>
      </c>
      <c r="L293" s="36" t="str">
        <f>IF(ISERROR(VLOOKUP($F293,PinMuxPub!$C$2:$Q$180,MATCH(L$4,PinMuxPub!$C$2:$Q$2,0),FALSE)),"",VLOOKUP($F293,PinMuxPub!$C$2:$Q$180,MATCH(L$4,PinMuxPub!$C$2:$Q$2,0),FALSE))</f>
        <v/>
      </c>
      <c r="M293" s="36" t="str">
        <f>IF(ISERROR(VLOOKUP($F293,PinMuxPub!$C$2:$Q$180,MATCH(M$4,PinMuxPub!$C$2:$Q$2,0),FALSE)),"",VLOOKUP($F293,PinMuxPub!$C$2:$Q$180,MATCH(M$4,PinMuxPub!$C$2:$Q$2,0),FALSE))</f>
        <v/>
      </c>
      <c r="N293" s="36" t="str">
        <f>IF(ISERROR(VLOOKUP($F293,PinMuxPub!$C$2:$Q$180,MATCH(N$4,PinMuxPub!$C$2:$Q$2,0),FALSE)),"",VLOOKUP($F293,PinMuxPub!$C$2:$Q$180,MATCH(N$4,PinMuxPub!$C$2:$Q$2,0),FALSE))</f>
        <v/>
      </c>
      <c r="O293" s="36" t="str">
        <f>IF(ISERROR(VLOOKUP($F293,PinMuxPub!$C$2:$Q$180,MATCH(O$4,PinMuxPub!$C$2:$Q$2,0),FALSE)),"",VLOOKUP($F293,PinMuxPub!$C$2:$Q$180,MATCH(O$4,PinMuxPub!$C$2:$Q$2,0),FALSE))</f>
        <v/>
      </c>
      <c r="P293" s="36" t="str">
        <f>IF(ISERROR(VLOOKUP($F293,PinMuxPub!$C$2:$Q$180,MATCH(P$4,PinMuxPub!$C$2:$Q$2,0),FALSE)),"",VLOOKUP($F293,PinMuxPub!$C$2:$Q$180,MATCH(P$4,PinMuxPub!$C$2:$Q$2,0),FALSE))</f>
        <v/>
      </c>
      <c r="Q293" s="36" t="str">
        <f>IF(ISERROR(VLOOKUP($F293,PinMuxPub!$C$2:$Q$180,MATCH(Q$4,PinMuxPub!$C$2:$Q$2,0),FALSE)),"",VLOOKUP($F293,PinMuxPub!$C$2:$Q$180,MATCH(Q$4,PinMuxPub!$C$2:$Q$2,0),FALSE))</f>
        <v/>
      </c>
      <c r="R293" s="36" t="str">
        <f>IF(ISERROR(VLOOKUP($F293,PinMuxPub!$C$2:$Q$180,MATCH(R$4,PinMuxPub!$C$2:$Q$2,0),FALSE)),"",VLOOKUP($F293,PinMuxPub!$C$2:$Q$180,MATCH(R$4,PinMuxPub!$C$2:$Q$2,0),FALSE))</f>
        <v/>
      </c>
      <c r="S293" s="36" t="str">
        <f>IF(ISERROR(VLOOKUP($F293,PinMuxPub!$C$2:$Q$180,MATCH(S$4,PinMuxPub!$C$2:$Q$2,0),FALSE)),"",VLOOKUP($F293,PinMuxPub!$C$2:$Q$180,MATCH(S$4,PinMuxPub!$C$2:$Q$2,0),FALSE))</f>
        <v/>
      </c>
      <c r="T293" s="36" t="str">
        <f>IF(ISERROR(VLOOKUP($F293,PinMuxPub!$C$2:$Q$180,MATCH(T$4,PinMuxPub!$C$2:$Q$2,0),FALSE)),"",VLOOKUP($F293,PinMuxPub!$C$2:$Q$180,MATCH(T$4,PinMuxPub!$C$2:$Q$2,0),FALSE))</f>
        <v/>
      </c>
      <c r="U293" s="154" t="str">
        <f>IF(ISERROR(VLOOKUP(F293,PinMuxPub!$C$3:$C$180,1,FALSE)),"No","Yes")</f>
        <v>No</v>
      </c>
      <c r="V293" s="155" t="str">
        <f t="shared" si="36"/>
        <v>No</v>
      </c>
    </row>
    <row r="294" spans="1:22">
      <c r="A294" s="92"/>
      <c r="B294" s="1"/>
      <c r="C294" s="1"/>
      <c r="D294" s="1"/>
      <c r="E294" s="1"/>
    </row>
  </sheetData>
  <phoneticPr fontId="17" type="noConversion"/>
  <conditionalFormatting sqref="I5:V293">
    <cfRule type="expression" dxfId="0" priority="153">
      <formula>$U5="No"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96"/>
  <sheetViews>
    <sheetView topLeftCell="A1162" workbookViewId="0">
      <selection activeCell="G1199" sqref="G1199"/>
    </sheetView>
  </sheetViews>
  <sheetFormatPr defaultRowHeight="15"/>
  <cols>
    <col min="1" max="1" width="16.5703125" customWidth="1"/>
    <col min="2" max="2" width="15.28515625" customWidth="1"/>
    <col min="7" max="8" width="32.7109375" bestFit="1" customWidth="1"/>
    <col min="9" max="9" width="8.28515625" customWidth="1"/>
    <col min="13" max="13" width="32.7109375" bestFit="1" customWidth="1"/>
  </cols>
  <sheetData>
    <row r="1" spans="1:13">
      <c r="A1" t="s">
        <v>1545</v>
      </c>
      <c r="B1" t="s">
        <v>1546</v>
      </c>
      <c r="G1" s="36" t="s">
        <v>1547</v>
      </c>
      <c r="H1" s="36" t="s">
        <v>1548</v>
      </c>
      <c r="I1" t="s">
        <v>1549</v>
      </c>
      <c r="M1" t="s">
        <v>1550</v>
      </c>
    </row>
    <row r="2" spans="1:13">
      <c r="A2" t="s">
        <v>1551</v>
      </c>
      <c r="B2" t="s">
        <v>1552</v>
      </c>
      <c r="G2" t="s">
        <v>1553</v>
      </c>
      <c r="H2" t="s">
        <v>1313</v>
      </c>
      <c r="M2" t="s">
        <v>1554</v>
      </c>
    </row>
    <row r="3" spans="1:13">
      <c r="A3" t="s">
        <v>1555</v>
      </c>
      <c r="B3" t="s">
        <v>1556</v>
      </c>
      <c r="G3" t="s">
        <v>1557</v>
      </c>
      <c r="H3" t="s">
        <v>1399</v>
      </c>
      <c r="M3" t="s">
        <v>1558</v>
      </c>
    </row>
    <row r="4" spans="1:13">
      <c r="G4" t="s">
        <v>1559</v>
      </c>
      <c r="H4" t="s">
        <v>1389</v>
      </c>
      <c r="M4" t="s">
        <v>1560</v>
      </c>
    </row>
    <row r="5" spans="1:13">
      <c r="G5" t="s">
        <v>1561</v>
      </c>
      <c r="H5" t="s">
        <v>1089</v>
      </c>
      <c r="M5" t="s">
        <v>1562</v>
      </c>
    </row>
    <row r="6" spans="1:13">
      <c r="G6" t="s">
        <v>1563</v>
      </c>
      <c r="I6" t="s">
        <v>1564</v>
      </c>
      <c r="J6" t="s">
        <v>1565</v>
      </c>
      <c r="M6" t="s">
        <v>1566</v>
      </c>
    </row>
    <row r="7" spans="1:13">
      <c r="G7" t="s">
        <v>1567</v>
      </c>
      <c r="I7" t="s">
        <v>1564</v>
      </c>
      <c r="J7" t="s">
        <v>1568</v>
      </c>
      <c r="M7" t="s">
        <v>1569</v>
      </c>
    </row>
    <row r="8" spans="1:13">
      <c r="G8" t="s">
        <v>1570</v>
      </c>
      <c r="I8" t="s">
        <v>1564</v>
      </c>
      <c r="J8" t="s">
        <v>1571</v>
      </c>
      <c r="M8" t="s">
        <v>1572</v>
      </c>
    </row>
    <row r="9" spans="1:13">
      <c r="G9" t="s">
        <v>1573</v>
      </c>
      <c r="I9" t="s">
        <v>1564</v>
      </c>
      <c r="J9" t="s">
        <v>1574</v>
      </c>
      <c r="M9" t="s">
        <v>1575</v>
      </c>
    </row>
    <row r="10" spans="1:13">
      <c r="G10" t="s">
        <v>1576</v>
      </c>
      <c r="H10" t="s">
        <v>429</v>
      </c>
      <c r="M10" t="s">
        <v>1577</v>
      </c>
    </row>
    <row r="11" spans="1:13">
      <c r="G11" t="s">
        <v>1578</v>
      </c>
      <c r="H11" t="s">
        <v>669</v>
      </c>
      <c r="M11" t="s">
        <v>1579</v>
      </c>
    </row>
    <row r="12" spans="1:13">
      <c r="G12" t="s">
        <v>1580</v>
      </c>
      <c r="H12" t="s">
        <v>1240</v>
      </c>
      <c r="M12" t="s">
        <v>1581</v>
      </c>
    </row>
    <row r="13" spans="1:13">
      <c r="G13" t="s">
        <v>1582</v>
      </c>
      <c r="H13" t="s">
        <v>1046</v>
      </c>
      <c r="M13" t="s">
        <v>1583</v>
      </c>
    </row>
    <row r="14" spans="1:13">
      <c r="G14" t="s">
        <v>1584</v>
      </c>
      <c r="H14" t="s">
        <v>611</v>
      </c>
      <c r="M14" t="s">
        <v>1585</v>
      </c>
    </row>
    <row r="15" spans="1:13">
      <c r="G15" t="s">
        <v>1586</v>
      </c>
      <c r="H15" t="s">
        <v>709</v>
      </c>
      <c r="M15" t="s">
        <v>1587</v>
      </c>
    </row>
    <row r="16" spans="1:13">
      <c r="G16" t="s">
        <v>1588</v>
      </c>
      <c r="H16" t="s">
        <v>80</v>
      </c>
      <c r="M16" t="s">
        <v>1589</v>
      </c>
    </row>
    <row r="17" spans="7:13">
      <c r="G17" t="s">
        <v>1590</v>
      </c>
      <c r="H17" t="s">
        <v>91</v>
      </c>
      <c r="M17" t="s">
        <v>1591</v>
      </c>
    </row>
    <row r="18" spans="7:13">
      <c r="G18" t="s">
        <v>1592</v>
      </c>
      <c r="H18" t="s">
        <v>225</v>
      </c>
      <c r="M18" t="s">
        <v>1593</v>
      </c>
    </row>
    <row r="19" spans="7:13">
      <c r="G19" t="s">
        <v>1594</v>
      </c>
      <c r="H19" t="s">
        <v>104</v>
      </c>
      <c r="M19" t="s">
        <v>1595</v>
      </c>
    </row>
    <row r="20" spans="7:13">
      <c r="G20" t="s">
        <v>1596</v>
      </c>
      <c r="H20" t="s">
        <v>505</v>
      </c>
      <c r="M20" t="s">
        <v>1597</v>
      </c>
    </row>
    <row r="21" spans="7:13">
      <c r="G21" t="s">
        <v>1598</v>
      </c>
      <c r="H21" t="s">
        <v>256</v>
      </c>
      <c r="M21" t="s">
        <v>1599</v>
      </c>
    </row>
    <row r="22" spans="7:13">
      <c r="G22" t="s">
        <v>1600</v>
      </c>
      <c r="H22" t="s">
        <v>1133</v>
      </c>
      <c r="M22" t="s">
        <v>1601</v>
      </c>
    </row>
    <row r="23" spans="7:13">
      <c r="G23" t="s">
        <v>1602</v>
      </c>
      <c r="H23" t="s">
        <v>385</v>
      </c>
      <c r="M23" t="s">
        <v>1603</v>
      </c>
    </row>
    <row r="24" spans="7:13">
      <c r="G24" t="s">
        <v>1604</v>
      </c>
      <c r="H24" t="s">
        <v>143</v>
      </c>
      <c r="M24" t="s">
        <v>1605</v>
      </c>
    </row>
    <row r="25" spans="7:13">
      <c r="G25" t="s">
        <v>1606</v>
      </c>
      <c r="H25" t="s">
        <v>1382</v>
      </c>
      <c r="M25" t="s">
        <v>1607</v>
      </c>
    </row>
    <row r="26" spans="7:13">
      <c r="G26" t="s">
        <v>1608</v>
      </c>
      <c r="H26" t="s">
        <v>918</v>
      </c>
      <c r="M26" t="s">
        <v>1609</v>
      </c>
    </row>
    <row r="27" spans="7:13">
      <c r="G27" t="s">
        <v>1610</v>
      </c>
      <c r="H27" t="s">
        <v>722</v>
      </c>
      <c r="M27" t="s">
        <v>1611</v>
      </c>
    </row>
    <row r="28" spans="7:13">
      <c r="G28" t="s">
        <v>1612</v>
      </c>
      <c r="H28" t="s">
        <v>711</v>
      </c>
      <c r="M28" t="s">
        <v>1613</v>
      </c>
    </row>
    <row r="29" spans="7:13">
      <c r="G29" t="s">
        <v>1614</v>
      </c>
      <c r="H29" t="s">
        <v>806</v>
      </c>
      <c r="M29" t="s">
        <v>1615</v>
      </c>
    </row>
    <row r="30" spans="7:13">
      <c r="G30" t="s">
        <v>1616</v>
      </c>
      <c r="H30" t="s">
        <v>538</v>
      </c>
      <c r="M30" t="s">
        <v>1617</v>
      </c>
    </row>
    <row r="31" spans="7:13">
      <c r="G31" t="s">
        <v>1618</v>
      </c>
      <c r="H31" t="s">
        <v>888</v>
      </c>
      <c r="M31" t="s">
        <v>1619</v>
      </c>
    </row>
    <row r="32" spans="7:13">
      <c r="G32" t="s">
        <v>1620</v>
      </c>
      <c r="H32" t="s">
        <v>766</v>
      </c>
      <c r="M32" t="s">
        <v>1621</v>
      </c>
    </row>
    <row r="33" spans="7:13">
      <c r="G33" t="s">
        <v>1622</v>
      </c>
      <c r="H33" t="s">
        <v>755</v>
      </c>
      <c r="M33" t="s">
        <v>1623</v>
      </c>
    </row>
    <row r="34" spans="7:13">
      <c r="G34" t="s">
        <v>1624</v>
      </c>
      <c r="H34" t="s">
        <v>867</v>
      </c>
      <c r="M34" t="s">
        <v>1625</v>
      </c>
    </row>
    <row r="35" spans="7:13">
      <c r="G35" t="s">
        <v>1626</v>
      </c>
      <c r="H35" t="s">
        <v>683</v>
      </c>
      <c r="M35" t="s">
        <v>1627</v>
      </c>
    </row>
    <row r="36" spans="7:13">
      <c r="G36" t="s">
        <v>1628</v>
      </c>
      <c r="H36" t="s">
        <v>640</v>
      </c>
      <c r="M36" t="s">
        <v>1629</v>
      </c>
    </row>
    <row r="37" spans="7:13">
      <c r="G37" t="s">
        <v>1630</v>
      </c>
      <c r="H37" t="s">
        <v>1375</v>
      </c>
      <c r="M37" t="s">
        <v>1631</v>
      </c>
    </row>
    <row r="38" spans="7:13">
      <c r="G38" t="s">
        <v>1632</v>
      </c>
      <c r="H38" t="s">
        <v>1461</v>
      </c>
      <c r="M38" t="s">
        <v>1633</v>
      </c>
    </row>
    <row r="39" spans="7:13">
      <c r="G39" t="s">
        <v>1634</v>
      </c>
      <c r="H39" t="s">
        <v>1120</v>
      </c>
      <c r="M39" t="s">
        <v>1635</v>
      </c>
    </row>
    <row r="40" spans="7:13">
      <c r="G40" t="s">
        <v>1636</v>
      </c>
      <c r="H40" t="s">
        <v>1536</v>
      </c>
      <c r="M40" t="s">
        <v>1637</v>
      </c>
    </row>
    <row r="41" spans="7:13">
      <c r="G41" t="s">
        <v>1638</v>
      </c>
      <c r="H41" t="s">
        <v>1335</v>
      </c>
      <c r="M41" t="s">
        <v>1639</v>
      </c>
    </row>
    <row r="42" spans="7:13">
      <c r="G42" t="s">
        <v>1640</v>
      </c>
      <c r="H42" t="s">
        <v>1432</v>
      </c>
      <c r="M42" t="s">
        <v>1641</v>
      </c>
    </row>
    <row r="43" spans="7:13">
      <c r="G43" t="s">
        <v>1642</v>
      </c>
      <c r="H43" t="s">
        <v>1528</v>
      </c>
      <c r="M43" t="s">
        <v>1643</v>
      </c>
    </row>
    <row r="44" spans="7:13">
      <c r="G44" t="s">
        <v>1644</v>
      </c>
      <c r="H44" t="s">
        <v>1422</v>
      </c>
      <c r="M44" t="s">
        <v>1645</v>
      </c>
    </row>
    <row r="45" spans="7:13">
      <c r="G45" t="s">
        <v>1646</v>
      </c>
      <c r="H45" t="s">
        <v>1393</v>
      </c>
      <c r="M45" t="s">
        <v>1647</v>
      </c>
    </row>
    <row r="46" spans="7:13">
      <c r="G46" t="s">
        <v>1648</v>
      </c>
      <c r="H46" t="s">
        <v>1404</v>
      </c>
      <c r="M46" t="s">
        <v>1649</v>
      </c>
    </row>
    <row r="47" spans="7:13">
      <c r="G47" t="s">
        <v>1650</v>
      </c>
      <c r="H47" t="s">
        <v>310</v>
      </c>
      <c r="M47" t="s">
        <v>1651</v>
      </c>
    </row>
    <row r="48" spans="7:13">
      <c r="G48" t="s">
        <v>1652</v>
      </c>
      <c r="H48" t="s">
        <v>415</v>
      </c>
      <c r="M48" t="s">
        <v>1653</v>
      </c>
    </row>
    <row r="49" spans="7:13">
      <c r="G49" t="s">
        <v>1654</v>
      </c>
      <c r="H49" t="s">
        <v>681</v>
      </c>
      <c r="M49" t="s">
        <v>1655</v>
      </c>
    </row>
    <row r="50" spans="7:13">
      <c r="G50" t="s">
        <v>1656</v>
      </c>
      <c r="H50" t="s">
        <v>691</v>
      </c>
      <c r="M50" t="s">
        <v>1657</v>
      </c>
    </row>
    <row r="51" spans="7:13">
      <c r="G51" t="s">
        <v>1658</v>
      </c>
      <c r="H51" t="s">
        <v>1317</v>
      </c>
      <c r="M51" t="s">
        <v>1659</v>
      </c>
    </row>
    <row r="52" spans="7:13">
      <c r="G52" t="s">
        <v>1660</v>
      </c>
      <c r="H52" t="s">
        <v>1508</v>
      </c>
      <c r="M52" t="s">
        <v>1661</v>
      </c>
    </row>
    <row r="53" spans="7:13">
      <c r="G53" t="s">
        <v>1662</v>
      </c>
      <c r="H53" t="s">
        <v>526</v>
      </c>
      <c r="M53" t="s">
        <v>1663</v>
      </c>
    </row>
    <row r="54" spans="7:13">
      <c r="G54" t="s">
        <v>1664</v>
      </c>
      <c r="H54" t="s">
        <v>1234</v>
      </c>
      <c r="M54" t="s">
        <v>1665</v>
      </c>
    </row>
    <row r="55" spans="7:13">
      <c r="G55" t="s">
        <v>1666</v>
      </c>
      <c r="H55" t="s">
        <v>536</v>
      </c>
      <c r="M55" t="s">
        <v>1667</v>
      </c>
    </row>
    <row r="56" spans="7:13">
      <c r="G56" t="s">
        <v>1668</v>
      </c>
      <c r="H56" t="s">
        <v>804</v>
      </c>
      <c r="M56" t="s">
        <v>1669</v>
      </c>
    </row>
    <row r="57" spans="7:13">
      <c r="G57" t="s">
        <v>1670</v>
      </c>
      <c r="H57" t="s">
        <v>887</v>
      </c>
      <c r="M57" t="s">
        <v>1671</v>
      </c>
    </row>
    <row r="58" spans="7:13">
      <c r="G58" t="s">
        <v>1672</v>
      </c>
      <c r="H58" t="s">
        <v>765</v>
      </c>
      <c r="M58" t="s">
        <v>1673</v>
      </c>
    </row>
    <row r="59" spans="7:13">
      <c r="G59" t="s">
        <v>1674</v>
      </c>
      <c r="H59" t="s">
        <v>1039</v>
      </c>
      <c r="M59" t="s">
        <v>1675</v>
      </c>
    </row>
    <row r="60" spans="7:13">
      <c r="G60" t="s">
        <v>1676</v>
      </c>
      <c r="H60" t="s">
        <v>1519</v>
      </c>
      <c r="M60" t="s">
        <v>1677</v>
      </c>
    </row>
    <row r="61" spans="7:13">
      <c r="G61" t="s">
        <v>1678</v>
      </c>
      <c r="H61" t="s">
        <v>866</v>
      </c>
      <c r="M61" t="s">
        <v>1679</v>
      </c>
    </row>
    <row r="62" spans="7:13">
      <c r="G62" t="s">
        <v>1680</v>
      </c>
      <c r="H62" t="s">
        <v>754</v>
      </c>
      <c r="M62" t="s">
        <v>1681</v>
      </c>
    </row>
    <row r="63" spans="7:13">
      <c r="G63" t="s">
        <v>1682</v>
      </c>
      <c r="H63" t="s">
        <v>1182</v>
      </c>
      <c r="M63" t="s">
        <v>1683</v>
      </c>
    </row>
    <row r="64" spans="7:13">
      <c r="G64" t="s">
        <v>1684</v>
      </c>
      <c r="H64" t="s">
        <v>1372</v>
      </c>
      <c r="M64" t="s">
        <v>1685</v>
      </c>
    </row>
    <row r="65" spans="7:13">
      <c r="G65" t="s">
        <v>1686</v>
      </c>
      <c r="H65" t="s">
        <v>1459</v>
      </c>
      <c r="M65" t="s">
        <v>1687</v>
      </c>
    </row>
    <row r="66" spans="7:13">
      <c r="G66" t="s">
        <v>1688</v>
      </c>
      <c r="H66" t="s">
        <v>1047</v>
      </c>
      <c r="M66" t="s">
        <v>1689</v>
      </c>
    </row>
    <row r="67" spans="7:13">
      <c r="G67" t="s">
        <v>1690</v>
      </c>
      <c r="H67" t="s">
        <v>1241</v>
      </c>
      <c r="M67" t="s">
        <v>1691</v>
      </c>
    </row>
    <row r="68" spans="7:13">
      <c r="G68" t="s">
        <v>1692</v>
      </c>
      <c r="H68" t="s">
        <v>1137</v>
      </c>
      <c r="M68" t="s">
        <v>1693</v>
      </c>
    </row>
    <row r="69" spans="7:13">
      <c r="G69" t="s">
        <v>1694</v>
      </c>
      <c r="H69" t="s">
        <v>1324</v>
      </c>
      <c r="M69" t="s">
        <v>1695</v>
      </c>
    </row>
    <row r="70" spans="7:13">
      <c r="G70" t="s">
        <v>1696</v>
      </c>
      <c r="H70" t="s">
        <v>1110</v>
      </c>
      <c r="M70" t="s">
        <v>1697</v>
      </c>
    </row>
    <row r="71" spans="7:13">
      <c r="G71" t="s">
        <v>1698</v>
      </c>
      <c r="H71" t="s">
        <v>1128</v>
      </c>
      <c r="M71" t="s">
        <v>1699</v>
      </c>
    </row>
    <row r="72" spans="7:13">
      <c r="G72" t="s">
        <v>1700</v>
      </c>
      <c r="H72" t="s">
        <v>293</v>
      </c>
      <c r="M72" t="s">
        <v>1701</v>
      </c>
    </row>
    <row r="73" spans="7:13">
      <c r="G73" t="s">
        <v>1702</v>
      </c>
      <c r="H73" t="s">
        <v>269</v>
      </c>
      <c r="M73" t="s">
        <v>1703</v>
      </c>
    </row>
    <row r="74" spans="7:13">
      <c r="G74" t="s">
        <v>1704</v>
      </c>
      <c r="H74" t="s">
        <v>79</v>
      </c>
      <c r="M74" t="s">
        <v>1705</v>
      </c>
    </row>
    <row r="75" spans="7:13">
      <c r="G75" t="s">
        <v>1706</v>
      </c>
      <c r="H75" t="s">
        <v>90</v>
      </c>
      <c r="M75" t="s">
        <v>1707</v>
      </c>
    </row>
    <row r="76" spans="7:13">
      <c r="G76" t="s">
        <v>1708</v>
      </c>
      <c r="H76" t="s">
        <v>239</v>
      </c>
      <c r="M76" t="s">
        <v>1709</v>
      </c>
    </row>
    <row r="77" spans="7:13">
      <c r="G77" t="s">
        <v>1710</v>
      </c>
      <c r="H77" t="s">
        <v>277</v>
      </c>
      <c r="M77" t="s">
        <v>1711</v>
      </c>
    </row>
    <row r="78" spans="7:13">
      <c r="G78" t="s">
        <v>1712</v>
      </c>
      <c r="H78" t="s">
        <v>129</v>
      </c>
      <c r="M78" t="s">
        <v>1713</v>
      </c>
    </row>
    <row r="79" spans="7:13">
      <c r="G79" t="s">
        <v>1714</v>
      </c>
      <c r="H79" t="s">
        <v>396</v>
      </c>
      <c r="M79" t="s">
        <v>1715</v>
      </c>
    </row>
    <row r="80" spans="7:13">
      <c r="G80" t="s">
        <v>1716</v>
      </c>
      <c r="H80" t="s">
        <v>311</v>
      </c>
      <c r="M80" t="s">
        <v>1717</v>
      </c>
    </row>
    <row r="81" spans="7:13">
      <c r="G81" t="s">
        <v>1718</v>
      </c>
      <c r="H81" t="s">
        <v>116</v>
      </c>
      <c r="M81" t="s">
        <v>1719</v>
      </c>
    </row>
    <row r="82" spans="7:13">
      <c r="G82" t="s">
        <v>1720</v>
      </c>
      <c r="H82" t="s">
        <v>300</v>
      </c>
      <c r="M82" t="s">
        <v>1721</v>
      </c>
    </row>
    <row r="83" spans="7:13">
      <c r="G83" t="s">
        <v>1722</v>
      </c>
      <c r="H83" t="s">
        <v>404</v>
      </c>
      <c r="M83" t="s">
        <v>1723</v>
      </c>
    </row>
    <row r="84" spans="7:13">
      <c r="G84" t="s">
        <v>1724</v>
      </c>
      <c r="H84" t="s">
        <v>500</v>
      </c>
      <c r="M84" t="s">
        <v>1725</v>
      </c>
    </row>
    <row r="85" spans="7:13">
      <c r="G85" t="s">
        <v>1726</v>
      </c>
      <c r="H85" t="s">
        <v>251</v>
      </c>
      <c r="M85" t="s">
        <v>1727</v>
      </c>
    </row>
    <row r="86" spans="7:13">
      <c r="G86" t="s">
        <v>1728</v>
      </c>
      <c r="H86" t="s">
        <v>102</v>
      </c>
      <c r="M86" t="s">
        <v>1729</v>
      </c>
    </row>
    <row r="87" spans="7:13">
      <c r="G87" t="s">
        <v>1730</v>
      </c>
      <c r="H87" t="s">
        <v>141</v>
      </c>
      <c r="M87" t="s">
        <v>1731</v>
      </c>
    </row>
    <row r="88" spans="7:13">
      <c r="G88" t="s">
        <v>1732</v>
      </c>
      <c r="H88" t="s">
        <v>512</v>
      </c>
      <c r="M88" t="s">
        <v>1733</v>
      </c>
    </row>
    <row r="89" spans="7:13">
      <c r="G89" t="s">
        <v>1734</v>
      </c>
      <c r="H89" t="s">
        <v>599</v>
      </c>
      <c r="M89" t="s">
        <v>1735</v>
      </c>
    </row>
    <row r="90" spans="7:13">
      <c r="G90" t="s">
        <v>1736</v>
      </c>
      <c r="H90" t="s">
        <v>154</v>
      </c>
      <c r="M90" t="s">
        <v>1737</v>
      </c>
    </row>
    <row r="91" spans="7:13">
      <c r="G91" t="s">
        <v>1738</v>
      </c>
      <c r="H91" t="s">
        <v>430</v>
      </c>
      <c r="M91" t="s">
        <v>1739</v>
      </c>
    </row>
    <row r="92" spans="7:13">
      <c r="G92" t="s">
        <v>1740</v>
      </c>
      <c r="H92" t="s">
        <v>748</v>
      </c>
      <c r="M92" t="s">
        <v>1741</v>
      </c>
    </row>
    <row r="93" spans="7:13">
      <c r="G93" t="s">
        <v>1742</v>
      </c>
      <c r="H93" t="s">
        <v>529</v>
      </c>
      <c r="M93" t="s">
        <v>1743</v>
      </c>
    </row>
    <row r="94" spans="7:13">
      <c r="G94" t="s">
        <v>1744</v>
      </c>
      <c r="H94" t="s">
        <v>383</v>
      </c>
      <c r="M94" t="s">
        <v>1745</v>
      </c>
    </row>
    <row r="95" spans="7:13">
      <c r="G95" t="s">
        <v>1746</v>
      </c>
      <c r="H95" t="s">
        <v>492</v>
      </c>
      <c r="M95" t="s">
        <v>1747</v>
      </c>
    </row>
    <row r="96" spans="7:13">
      <c r="G96" t="s">
        <v>1748</v>
      </c>
      <c r="H96" t="s">
        <v>231</v>
      </c>
      <c r="M96" t="s">
        <v>1749</v>
      </c>
    </row>
    <row r="97" spans="7:13">
      <c r="G97" t="s">
        <v>1750</v>
      </c>
      <c r="H97" t="s">
        <v>1261</v>
      </c>
      <c r="M97" t="s">
        <v>1751</v>
      </c>
    </row>
    <row r="98" spans="7:13">
      <c r="G98" t="s">
        <v>1752</v>
      </c>
      <c r="H98" t="s">
        <v>1206</v>
      </c>
      <c r="M98" t="s">
        <v>1753</v>
      </c>
    </row>
    <row r="99" spans="7:13">
      <c r="G99" t="s">
        <v>1754</v>
      </c>
      <c r="H99" t="s">
        <v>1096</v>
      </c>
      <c r="M99" t="s">
        <v>1755</v>
      </c>
    </row>
    <row r="100" spans="7:13">
      <c r="G100" t="s">
        <v>1756</v>
      </c>
      <c r="H100" t="s">
        <v>1347</v>
      </c>
      <c r="M100" t="s">
        <v>1757</v>
      </c>
    </row>
    <row r="101" spans="7:13">
      <c r="G101" t="s">
        <v>1758</v>
      </c>
      <c r="H101" t="s">
        <v>1020</v>
      </c>
      <c r="M101" t="s">
        <v>1759</v>
      </c>
    </row>
    <row r="102" spans="7:13">
      <c r="G102" t="s">
        <v>1760</v>
      </c>
      <c r="H102" t="s">
        <v>1030</v>
      </c>
      <c r="M102" t="s">
        <v>1761</v>
      </c>
    </row>
    <row r="103" spans="7:13">
      <c r="G103" t="s">
        <v>1762</v>
      </c>
      <c r="H103" t="s">
        <v>674</v>
      </c>
      <c r="M103" t="s">
        <v>1763</v>
      </c>
    </row>
    <row r="104" spans="7:13">
      <c r="G104" t="s">
        <v>1764</v>
      </c>
      <c r="H104" t="s">
        <v>662</v>
      </c>
      <c r="M104" t="s">
        <v>1765</v>
      </c>
    </row>
    <row r="105" spans="7:13">
      <c r="G105" t="s">
        <v>1766</v>
      </c>
      <c r="H105" t="s">
        <v>314</v>
      </c>
      <c r="M105" t="s">
        <v>1767</v>
      </c>
    </row>
    <row r="106" spans="7:13">
      <c r="G106" t="s">
        <v>1768</v>
      </c>
      <c r="H106" t="s">
        <v>419</v>
      </c>
      <c r="M106" t="s">
        <v>1769</v>
      </c>
    </row>
    <row r="107" spans="7:13">
      <c r="G107" t="s">
        <v>1770</v>
      </c>
      <c r="H107" t="s">
        <v>686</v>
      </c>
      <c r="M107" t="s">
        <v>1771</v>
      </c>
    </row>
    <row r="108" spans="7:13">
      <c r="G108" t="s">
        <v>1772</v>
      </c>
      <c r="H108" t="s">
        <v>695</v>
      </c>
      <c r="M108" t="s">
        <v>1773</v>
      </c>
    </row>
    <row r="109" spans="7:13">
      <c r="G109" t="s">
        <v>1774</v>
      </c>
      <c r="H109" t="s">
        <v>941</v>
      </c>
      <c r="M109" t="s">
        <v>1775</v>
      </c>
    </row>
    <row r="110" spans="7:13">
      <c r="G110" t="s">
        <v>1776</v>
      </c>
      <c r="H110" t="s">
        <v>975</v>
      </c>
      <c r="M110" t="s">
        <v>1777</v>
      </c>
    </row>
    <row r="111" spans="7:13">
      <c r="G111" t="s">
        <v>1778</v>
      </c>
      <c r="H111" t="s">
        <v>416</v>
      </c>
      <c r="M111" t="s">
        <v>1779</v>
      </c>
    </row>
    <row r="112" spans="7:13">
      <c r="G112" t="s">
        <v>1780</v>
      </c>
      <c r="H112" t="s">
        <v>1071</v>
      </c>
      <c r="M112" t="s">
        <v>1781</v>
      </c>
    </row>
    <row r="113" spans="7:13">
      <c r="G113" t="s">
        <v>1782</v>
      </c>
      <c r="H113" t="s">
        <v>541</v>
      </c>
      <c r="M113" t="s">
        <v>1783</v>
      </c>
    </row>
    <row r="114" spans="7:13">
      <c r="G114" t="s">
        <v>1784</v>
      </c>
      <c r="H114" t="s">
        <v>809</v>
      </c>
      <c r="M114" t="s">
        <v>1785</v>
      </c>
    </row>
    <row r="115" spans="7:13">
      <c r="G115" t="s">
        <v>1786</v>
      </c>
      <c r="H115" t="s">
        <v>893</v>
      </c>
      <c r="M115" t="s">
        <v>1787</v>
      </c>
    </row>
    <row r="116" spans="7:13">
      <c r="G116" t="s">
        <v>1788</v>
      </c>
      <c r="H116" t="s">
        <v>771</v>
      </c>
      <c r="M116" t="s">
        <v>1789</v>
      </c>
    </row>
    <row r="117" spans="7:13">
      <c r="G117" t="s">
        <v>1790</v>
      </c>
      <c r="H117" t="s">
        <v>1008</v>
      </c>
      <c r="M117" t="s">
        <v>1791</v>
      </c>
    </row>
    <row r="118" spans="7:13">
      <c r="G118" t="s">
        <v>1792</v>
      </c>
      <c r="H118" t="s">
        <v>934</v>
      </c>
      <c r="M118" t="s">
        <v>1793</v>
      </c>
    </row>
    <row r="119" spans="7:13">
      <c r="G119" t="s">
        <v>1794</v>
      </c>
      <c r="H119" t="s">
        <v>871</v>
      </c>
      <c r="M119" t="s">
        <v>1795</v>
      </c>
    </row>
    <row r="120" spans="7:13">
      <c r="G120" t="s">
        <v>1796</v>
      </c>
      <c r="H120" t="s">
        <v>760</v>
      </c>
      <c r="M120" t="s">
        <v>1797</v>
      </c>
    </row>
    <row r="121" spans="7:13">
      <c r="G121" t="s">
        <v>1798</v>
      </c>
      <c r="H121" t="s">
        <v>820</v>
      </c>
      <c r="M121" t="s">
        <v>1799</v>
      </c>
    </row>
    <row r="122" spans="7:13">
      <c r="G122" t="s">
        <v>1800</v>
      </c>
      <c r="H122" t="s">
        <v>405</v>
      </c>
      <c r="M122" t="s">
        <v>1801</v>
      </c>
    </row>
    <row r="123" spans="7:13">
      <c r="G123" t="s">
        <v>1802</v>
      </c>
      <c r="H123" t="s">
        <v>359</v>
      </c>
      <c r="M123" t="s">
        <v>1803</v>
      </c>
    </row>
    <row r="124" spans="7:13">
      <c r="G124" t="s">
        <v>1804</v>
      </c>
      <c r="H124" t="s">
        <v>199</v>
      </c>
      <c r="M124" t="s">
        <v>1805</v>
      </c>
    </row>
    <row r="125" spans="7:13">
      <c r="G125" t="s">
        <v>1806</v>
      </c>
      <c r="H125" t="s">
        <v>467</v>
      </c>
      <c r="M125" t="s">
        <v>1807</v>
      </c>
    </row>
    <row r="126" spans="7:13">
      <c r="G126" t="s">
        <v>1808</v>
      </c>
      <c r="H126" t="s">
        <v>453</v>
      </c>
      <c r="M126" t="s">
        <v>1809</v>
      </c>
    </row>
    <row r="127" spans="7:13">
      <c r="G127" t="s">
        <v>1810</v>
      </c>
      <c r="H127" t="s">
        <v>587</v>
      </c>
      <c r="M127" t="s">
        <v>1811</v>
      </c>
    </row>
    <row r="128" spans="7:13">
      <c r="G128" t="s">
        <v>1812</v>
      </c>
      <c r="H128" t="s">
        <v>460</v>
      </c>
      <c r="M128" t="s">
        <v>1813</v>
      </c>
    </row>
    <row r="129" spans="7:13">
      <c r="G129" t="s">
        <v>1814</v>
      </c>
      <c r="H129" t="s">
        <v>474</v>
      </c>
      <c r="M129" t="s">
        <v>1815</v>
      </c>
    </row>
    <row r="130" spans="7:13">
      <c r="G130" t="s">
        <v>1816</v>
      </c>
      <c r="H130" t="s">
        <v>366</v>
      </c>
      <c r="M130" t="s">
        <v>1817</v>
      </c>
    </row>
    <row r="131" spans="7:13">
      <c r="G131" t="s">
        <v>1818</v>
      </c>
      <c r="H131" t="s">
        <v>573</v>
      </c>
      <c r="M131" t="s">
        <v>1819</v>
      </c>
    </row>
    <row r="132" spans="7:13">
      <c r="G132" t="s">
        <v>1820</v>
      </c>
      <c r="H132" t="s">
        <v>323</v>
      </c>
      <c r="M132" t="s">
        <v>1821</v>
      </c>
    </row>
    <row r="133" spans="7:13">
      <c r="G133" t="s">
        <v>1822</v>
      </c>
      <c r="H133" t="s">
        <v>165</v>
      </c>
      <c r="M133" t="s">
        <v>1823</v>
      </c>
    </row>
    <row r="134" spans="7:13">
      <c r="G134" t="s">
        <v>1824</v>
      </c>
      <c r="H134" t="s">
        <v>180</v>
      </c>
      <c r="M134" t="s">
        <v>1825</v>
      </c>
    </row>
    <row r="135" spans="7:13">
      <c r="G135" t="s">
        <v>1826</v>
      </c>
      <c r="H135" t="s">
        <v>551</v>
      </c>
      <c r="M135" t="s">
        <v>1827</v>
      </c>
    </row>
    <row r="136" spans="7:13">
      <c r="G136" t="s">
        <v>1828</v>
      </c>
      <c r="H136" t="s">
        <v>559</v>
      </c>
      <c r="M136" t="s">
        <v>1829</v>
      </c>
    </row>
    <row r="137" spans="7:13">
      <c r="G137" t="s">
        <v>1830</v>
      </c>
      <c r="H137" t="s">
        <v>24</v>
      </c>
      <c r="M137" t="s">
        <v>1831</v>
      </c>
    </row>
    <row r="138" spans="7:13">
      <c r="G138" t="s">
        <v>1832</v>
      </c>
      <c r="H138" t="s">
        <v>31</v>
      </c>
      <c r="M138" t="s">
        <v>1833</v>
      </c>
    </row>
    <row r="139" spans="7:13">
      <c r="G139" t="s">
        <v>1834</v>
      </c>
      <c r="H139" t="s">
        <v>345</v>
      </c>
      <c r="M139" t="s">
        <v>1835</v>
      </c>
    </row>
    <row r="140" spans="7:13">
      <c r="G140" t="s">
        <v>1836</v>
      </c>
      <c r="H140" t="s">
        <v>330</v>
      </c>
      <c r="M140" t="s">
        <v>1837</v>
      </c>
    </row>
    <row r="141" spans="7:13">
      <c r="G141" t="s">
        <v>1838</v>
      </c>
      <c r="H141" t="s">
        <v>439</v>
      </c>
      <c r="M141" t="s">
        <v>1839</v>
      </c>
    </row>
    <row r="142" spans="7:13">
      <c r="G142" t="s">
        <v>1840</v>
      </c>
      <c r="H142" t="s">
        <v>446</v>
      </c>
      <c r="M142" t="s">
        <v>1841</v>
      </c>
    </row>
    <row r="143" spans="7:13">
      <c r="G143" t="s">
        <v>1842</v>
      </c>
      <c r="H143" t="s">
        <v>338</v>
      </c>
      <c r="M143" t="s">
        <v>1843</v>
      </c>
    </row>
    <row r="144" spans="7:13">
      <c r="G144" t="s">
        <v>1844</v>
      </c>
      <c r="H144" t="s">
        <v>205</v>
      </c>
    </row>
    <row r="145" spans="7:8">
      <c r="G145" t="s">
        <v>1845</v>
      </c>
      <c r="H145" t="s">
        <v>212</v>
      </c>
    </row>
    <row r="146" spans="7:8">
      <c r="G146" t="s">
        <v>1846</v>
      </c>
      <c r="H146" t="s">
        <v>172</v>
      </c>
    </row>
    <row r="147" spans="7:8">
      <c r="G147" t="s">
        <v>1847</v>
      </c>
      <c r="H147" t="s">
        <v>594</v>
      </c>
    </row>
    <row r="148" spans="7:8">
      <c r="G148" t="s">
        <v>1848</v>
      </c>
      <c r="H148" t="s">
        <v>481</v>
      </c>
    </row>
    <row r="149" spans="7:8">
      <c r="G149" t="s">
        <v>1849</v>
      </c>
      <c r="H149" t="s">
        <v>373</v>
      </c>
    </row>
    <row r="150" spans="7:8">
      <c r="G150" t="s">
        <v>1850</v>
      </c>
      <c r="H150" t="s">
        <v>580</v>
      </c>
    </row>
    <row r="151" spans="7:8">
      <c r="G151" t="s">
        <v>1851</v>
      </c>
      <c r="H151" t="s">
        <v>566</v>
      </c>
    </row>
    <row r="152" spans="7:8">
      <c r="G152" t="s">
        <v>1852</v>
      </c>
      <c r="H152" t="s">
        <v>701</v>
      </c>
    </row>
    <row r="153" spans="7:8">
      <c r="G153" t="s">
        <v>1853</v>
      </c>
      <c r="H153" t="s">
        <v>352</v>
      </c>
    </row>
    <row r="154" spans="7:8">
      <c r="G154" t="s">
        <v>1854</v>
      </c>
      <c r="H154" t="s">
        <v>187</v>
      </c>
    </row>
    <row r="155" spans="7:8">
      <c r="G155" t="s">
        <v>1855</v>
      </c>
      <c r="H155" t="s">
        <v>1050</v>
      </c>
    </row>
    <row r="156" spans="7:8">
      <c r="G156" t="s">
        <v>1856</v>
      </c>
      <c r="H156" t="s">
        <v>1244</v>
      </c>
    </row>
    <row r="157" spans="7:8">
      <c r="G157" t="s">
        <v>1857</v>
      </c>
      <c r="H157" t="s">
        <v>1140</v>
      </c>
    </row>
    <row r="158" spans="7:8">
      <c r="G158" t="s">
        <v>1858</v>
      </c>
      <c r="H158" t="s">
        <v>1327</v>
      </c>
    </row>
    <row r="159" spans="7:8">
      <c r="G159" t="s">
        <v>1859</v>
      </c>
      <c r="H159" t="s">
        <v>1113</v>
      </c>
    </row>
    <row r="160" spans="7:8">
      <c r="G160" t="s">
        <v>1860</v>
      </c>
      <c r="H160" t="s">
        <v>1131</v>
      </c>
    </row>
    <row r="161" spans="7:8">
      <c r="G161" t="s">
        <v>1861</v>
      </c>
      <c r="H161" t="s">
        <v>1121</v>
      </c>
    </row>
    <row r="162" spans="7:8">
      <c r="G162" t="s">
        <v>1862</v>
      </c>
      <c r="H162" t="s">
        <v>1537</v>
      </c>
    </row>
    <row r="163" spans="7:8">
      <c r="G163" t="s">
        <v>1863</v>
      </c>
      <c r="H163" t="s">
        <v>1336</v>
      </c>
    </row>
    <row r="164" spans="7:8">
      <c r="G164" t="s">
        <v>1864</v>
      </c>
      <c r="H164" t="s">
        <v>1433</v>
      </c>
    </row>
    <row r="165" spans="7:8">
      <c r="G165" t="s">
        <v>1865</v>
      </c>
      <c r="H165" t="s">
        <v>1529</v>
      </c>
    </row>
    <row r="166" spans="7:8">
      <c r="G166" t="s">
        <v>1866</v>
      </c>
      <c r="H166" t="s">
        <v>1423</v>
      </c>
    </row>
    <row r="167" spans="7:8">
      <c r="G167" t="s">
        <v>1867</v>
      </c>
      <c r="H167" t="s">
        <v>1520</v>
      </c>
    </row>
    <row r="168" spans="7:8">
      <c r="G168" t="s">
        <v>1868</v>
      </c>
      <c r="H168" t="s">
        <v>1040</v>
      </c>
    </row>
    <row r="169" spans="7:8">
      <c r="G169" t="s">
        <v>1869</v>
      </c>
      <c r="H169" t="s">
        <v>1235</v>
      </c>
    </row>
    <row r="170" spans="7:8">
      <c r="G170" t="s">
        <v>1870</v>
      </c>
      <c r="H170" t="s">
        <v>1225</v>
      </c>
    </row>
    <row r="171" spans="7:8">
      <c r="G171" t="s">
        <v>1871</v>
      </c>
      <c r="H171" t="s">
        <v>1509</v>
      </c>
    </row>
    <row r="172" spans="7:8">
      <c r="G172" t="s">
        <v>1872</v>
      </c>
      <c r="H172" t="s">
        <v>1318</v>
      </c>
    </row>
    <row r="173" spans="7:8">
      <c r="G173" t="s">
        <v>1873</v>
      </c>
      <c r="H173" t="s">
        <v>1405</v>
      </c>
    </row>
    <row r="174" spans="7:8">
      <c r="G174" t="s">
        <v>1874</v>
      </c>
      <c r="H174" t="s">
        <v>1394</v>
      </c>
    </row>
    <row r="175" spans="7:8">
      <c r="G175" t="s">
        <v>1875</v>
      </c>
      <c r="H175" t="s">
        <v>1095</v>
      </c>
    </row>
    <row r="176" spans="7:8">
      <c r="G176" t="s">
        <v>1876</v>
      </c>
      <c r="H176" t="s">
        <v>1205</v>
      </c>
    </row>
    <row r="177" spans="7:8">
      <c r="G177" t="s">
        <v>1877</v>
      </c>
      <c r="H177" t="s">
        <v>1029</v>
      </c>
    </row>
    <row r="178" spans="7:8">
      <c r="G178" t="s">
        <v>1878</v>
      </c>
      <c r="H178" t="s">
        <v>1019</v>
      </c>
    </row>
    <row r="179" spans="7:8">
      <c r="G179" t="s">
        <v>1879</v>
      </c>
      <c r="H179" t="s">
        <v>1105</v>
      </c>
    </row>
    <row r="180" spans="7:8">
      <c r="G180" t="s">
        <v>1880</v>
      </c>
      <c r="H180" t="s">
        <v>1309</v>
      </c>
    </row>
    <row r="181" spans="7:8">
      <c r="G181" t="s">
        <v>1881</v>
      </c>
      <c r="H181" t="s">
        <v>1216</v>
      </c>
    </row>
    <row r="182" spans="7:8">
      <c r="G182" t="s">
        <v>1882</v>
      </c>
      <c r="H182" t="s">
        <v>1414</v>
      </c>
    </row>
    <row r="183" spans="7:8">
      <c r="G183" t="s">
        <v>1883</v>
      </c>
      <c r="H183" t="s">
        <v>1494</v>
      </c>
    </row>
    <row r="184" spans="7:8">
      <c r="G184" t="s">
        <v>1884</v>
      </c>
      <c r="H184" t="s">
        <v>1501</v>
      </c>
    </row>
    <row r="185" spans="7:8">
      <c r="G185" t="s">
        <v>1885</v>
      </c>
      <c r="H185" t="s">
        <v>1486</v>
      </c>
    </row>
    <row r="186" spans="7:8">
      <c r="G186" t="s">
        <v>1886</v>
      </c>
      <c r="H186" t="s">
        <v>1479</v>
      </c>
    </row>
    <row r="187" spans="7:8">
      <c r="G187" t="s">
        <v>1887</v>
      </c>
      <c r="H187" t="s">
        <v>170</v>
      </c>
    </row>
    <row r="188" spans="7:8">
      <c r="G188" t="s">
        <v>1888</v>
      </c>
      <c r="H188" t="s">
        <v>479</v>
      </c>
    </row>
    <row r="189" spans="7:8">
      <c r="G189" t="s">
        <v>1889</v>
      </c>
      <c r="H189" t="s">
        <v>578</v>
      </c>
    </row>
    <row r="190" spans="7:8">
      <c r="G190" t="s">
        <v>1890</v>
      </c>
      <c r="H190" t="s">
        <v>67</v>
      </c>
    </row>
    <row r="191" spans="7:8">
      <c r="G191" t="s">
        <v>1891</v>
      </c>
      <c r="H191" t="s">
        <v>592</v>
      </c>
    </row>
    <row r="192" spans="7:8">
      <c r="G192" t="s">
        <v>1892</v>
      </c>
      <c r="H192" t="s">
        <v>371</v>
      </c>
    </row>
    <row r="193" spans="7:8">
      <c r="G193" t="s">
        <v>1893</v>
      </c>
      <c r="H193" t="s">
        <v>564</v>
      </c>
    </row>
    <row r="194" spans="7:8">
      <c r="G194" t="s">
        <v>1894</v>
      </c>
      <c r="H194" t="s">
        <v>217</v>
      </c>
    </row>
    <row r="195" spans="7:8">
      <c r="G195" t="s">
        <v>1895</v>
      </c>
      <c r="H195" t="s">
        <v>1124</v>
      </c>
    </row>
    <row r="196" spans="7:8">
      <c r="G196" t="s">
        <v>1896</v>
      </c>
      <c r="H196" t="s">
        <v>1540</v>
      </c>
    </row>
    <row r="197" spans="7:8">
      <c r="G197" t="s">
        <v>1897</v>
      </c>
      <c r="H197" t="s">
        <v>1338</v>
      </c>
    </row>
    <row r="198" spans="7:8">
      <c r="G198" t="s">
        <v>1898</v>
      </c>
      <c r="H198" t="s">
        <v>1435</v>
      </c>
    </row>
    <row r="199" spans="7:8">
      <c r="G199" t="s">
        <v>1899</v>
      </c>
      <c r="H199" t="s">
        <v>472</v>
      </c>
    </row>
    <row r="200" spans="7:8">
      <c r="G200" t="s">
        <v>1900</v>
      </c>
      <c r="H200" t="s">
        <v>571</v>
      </c>
    </row>
    <row r="201" spans="7:8">
      <c r="G201" t="s">
        <v>1901</v>
      </c>
      <c r="H201" t="s">
        <v>162</v>
      </c>
    </row>
    <row r="202" spans="7:8">
      <c r="G202" t="s">
        <v>1902</v>
      </c>
      <c r="H202" t="s">
        <v>444</v>
      </c>
    </row>
    <row r="203" spans="7:8">
      <c r="G203" t="s">
        <v>1903</v>
      </c>
      <c r="H203" t="s">
        <v>364</v>
      </c>
    </row>
    <row r="204" spans="7:8">
      <c r="G204" t="s">
        <v>1904</v>
      </c>
      <c r="H204" t="s">
        <v>320</v>
      </c>
    </row>
    <row r="205" spans="7:8">
      <c r="G205" t="s">
        <v>1905</v>
      </c>
      <c r="H205" t="s">
        <v>177</v>
      </c>
    </row>
    <row r="206" spans="7:8">
      <c r="G206" t="s">
        <v>1906</v>
      </c>
      <c r="H206" t="s">
        <v>335</v>
      </c>
    </row>
    <row r="207" spans="7:8">
      <c r="G207" t="s">
        <v>1907</v>
      </c>
      <c r="H207" t="s">
        <v>1531</v>
      </c>
    </row>
    <row r="208" spans="7:8">
      <c r="G208" t="s">
        <v>1908</v>
      </c>
      <c r="H208" t="s">
        <v>1425</v>
      </c>
    </row>
    <row r="209" spans="7:8">
      <c r="G209" t="s">
        <v>1909</v>
      </c>
      <c r="H209" t="s">
        <v>1522</v>
      </c>
    </row>
    <row r="210" spans="7:8">
      <c r="G210" t="s">
        <v>1910</v>
      </c>
      <c r="H210" t="s">
        <v>1042</v>
      </c>
    </row>
    <row r="211" spans="7:8">
      <c r="G211" t="s">
        <v>1911</v>
      </c>
      <c r="H211" t="s">
        <v>235</v>
      </c>
    </row>
    <row r="212" spans="7:8">
      <c r="G212" t="s">
        <v>1912</v>
      </c>
      <c r="H212" t="s">
        <v>185</v>
      </c>
    </row>
    <row r="213" spans="7:8">
      <c r="G213" t="s">
        <v>1913</v>
      </c>
      <c r="H213" t="s">
        <v>106</v>
      </c>
    </row>
    <row r="214" spans="7:8">
      <c r="G214" t="s">
        <v>1914</v>
      </c>
      <c r="H214" t="s">
        <v>158</v>
      </c>
    </row>
    <row r="215" spans="7:8">
      <c r="G215" t="s">
        <v>1915</v>
      </c>
      <c r="H215" t="s">
        <v>350</v>
      </c>
    </row>
    <row r="216" spans="7:8">
      <c r="G216" t="s">
        <v>1916</v>
      </c>
      <c r="H216" t="s">
        <v>36</v>
      </c>
    </row>
    <row r="217" spans="7:8">
      <c r="G217" t="s">
        <v>1917</v>
      </c>
      <c r="H217" t="s">
        <v>42</v>
      </c>
    </row>
    <row r="218" spans="7:8">
      <c r="G218" t="s">
        <v>1918</v>
      </c>
      <c r="H218" t="s">
        <v>210</v>
      </c>
    </row>
    <row r="219" spans="7:8">
      <c r="G219" t="s">
        <v>1919</v>
      </c>
      <c r="H219" t="s">
        <v>1237</v>
      </c>
    </row>
    <row r="220" spans="7:8">
      <c r="G220" t="s">
        <v>1920</v>
      </c>
      <c r="H220" t="s">
        <v>1227</v>
      </c>
    </row>
    <row r="221" spans="7:8">
      <c r="G221" t="s">
        <v>1921</v>
      </c>
      <c r="H221" t="s">
        <v>1511</v>
      </c>
    </row>
    <row r="222" spans="7:8">
      <c r="G222" t="s">
        <v>1922</v>
      </c>
      <c r="H222" t="s">
        <v>1320</v>
      </c>
    </row>
    <row r="223" spans="7:8">
      <c r="G223" t="s">
        <v>1923</v>
      </c>
      <c r="H223" t="s">
        <v>357</v>
      </c>
    </row>
    <row r="224" spans="7:8">
      <c r="G224" t="s">
        <v>1924</v>
      </c>
      <c r="H224" t="s">
        <v>465</v>
      </c>
    </row>
    <row r="225" spans="7:8">
      <c r="G225" t="s">
        <v>1925</v>
      </c>
      <c r="H225" t="s">
        <v>585</v>
      </c>
    </row>
    <row r="226" spans="7:8">
      <c r="G226" t="s">
        <v>1926</v>
      </c>
      <c r="H226" t="s">
        <v>328</v>
      </c>
    </row>
    <row r="227" spans="7:8">
      <c r="G227" t="s">
        <v>1927</v>
      </c>
      <c r="H227" t="s">
        <v>197</v>
      </c>
    </row>
    <row r="228" spans="7:8">
      <c r="G228" t="s">
        <v>1928</v>
      </c>
      <c r="H228" t="s">
        <v>451</v>
      </c>
    </row>
    <row r="229" spans="7:8">
      <c r="G229" t="s">
        <v>1929</v>
      </c>
      <c r="H229" t="s">
        <v>458</v>
      </c>
    </row>
    <row r="230" spans="7:8">
      <c r="G230" t="s">
        <v>1930</v>
      </c>
      <c r="H230" t="s">
        <v>436</v>
      </c>
    </row>
    <row r="231" spans="7:8">
      <c r="G231" t="s">
        <v>1931</v>
      </c>
      <c r="H231" t="s">
        <v>1407</v>
      </c>
    </row>
    <row r="232" spans="7:8">
      <c r="G232" t="s">
        <v>1932</v>
      </c>
      <c r="H232" t="s">
        <v>1396</v>
      </c>
    </row>
    <row r="233" spans="7:8">
      <c r="G233" t="s">
        <v>1933</v>
      </c>
      <c r="H233" t="s">
        <v>1098</v>
      </c>
    </row>
    <row r="234" spans="7:8">
      <c r="G234" t="s">
        <v>1934</v>
      </c>
      <c r="H234" t="s">
        <v>1208</v>
      </c>
    </row>
    <row r="235" spans="7:8">
      <c r="G235" t="s">
        <v>1935</v>
      </c>
      <c r="H235" t="s">
        <v>1091</v>
      </c>
    </row>
    <row r="236" spans="7:8">
      <c r="G236" t="s">
        <v>1936</v>
      </c>
      <c r="H236" t="s">
        <v>1201</v>
      </c>
    </row>
    <row r="237" spans="7:8">
      <c r="G237" t="s">
        <v>1937</v>
      </c>
      <c r="H237" t="s">
        <v>1025</v>
      </c>
    </row>
    <row r="238" spans="7:8">
      <c r="G238" t="s">
        <v>1938</v>
      </c>
      <c r="H238" t="s">
        <v>1015</v>
      </c>
    </row>
    <row r="239" spans="7:8">
      <c r="G239" t="s">
        <v>1939</v>
      </c>
      <c r="H239" t="s">
        <v>408</v>
      </c>
    </row>
    <row r="240" spans="7:8">
      <c r="G240" t="s">
        <v>1940</v>
      </c>
      <c r="H240" t="s">
        <v>1178</v>
      </c>
    </row>
    <row r="241" spans="7:8">
      <c r="G241" t="s">
        <v>1941</v>
      </c>
      <c r="H241" t="s">
        <v>1401</v>
      </c>
    </row>
    <row r="242" spans="7:8">
      <c r="G242" t="s">
        <v>1942</v>
      </c>
      <c r="H242" t="s">
        <v>1171</v>
      </c>
    </row>
    <row r="243" spans="7:8">
      <c r="G243" t="s">
        <v>1943</v>
      </c>
      <c r="H243" t="s">
        <v>1222</v>
      </c>
    </row>
    <row r="244" spans="7:8">
      <c r="G244" t="s">
        <v>1944</v>
      </c>
      <c r="H244" t="s">
        <v>1082</v>
      </c>
    </row>
    <row r="245" spans="7:8">
      <c r="G245" t="s">
        <v>1945</v>
      </c>
      <c r="H245" t="s">
        <v>1036</v>
      </c>
    </row>
    <row r="246" spans="7:8">
      <c r="G246" t="s">
        <v>1946</v>
      </c>
      <c r="H246" t="s">
        <v>1299</v>
      </c>
    </row>
    <row r="247" spans="7:8">
      <c r="G247" t="s">
        <v>1947</v>
      </c>
      <c r="H247" t="s">
        <v>1346</v>
      </c>
    </row>
    <row r="248" spans="7:8">
      <c r="G248" t="s">
        <v>1948</v>
      </c>
      <c r="H248" t="s">
        <v>1170</v>
      </c>
    </row>
    <row r="249" spans="7:8">
      <c r="G249" t="s">
        <v>1949</v>
      </c>
      <c r="H249" t="s">
        <v>1163</v>
      </c>
    </row>
    <row r="250" spans="7:8">
      <c r="G250" t="s">
        <v>1950</v>
      </c>
      <c r="H250" t="s">
        <v>1443</v>
      </c>
    </row>
    <row r="251" spans="7:8">
      <c r="G251" t="s">
        <v>1951</v>
      </c>
      <c r="H251" t="s">
        <v>601</v>
      </c>
    </row>
    <row r="252" spans="7:8">
      <c r="G252" t="s">
        <v>1952</v>
      </c>
      <c r="H252" t="s">
        <v>514</v>
      </c>
    </row>
    <row r="253" spans="7:8">
      <c r="G253" t="s">
        <v>1953</v>
      </c>
      <c r="H253" t="s">
        <v>241</v>
      </c>
    </row>
    <row r="254" spans="7:8">
      <c r="G254" t="s">
        <v>1954</v>
      </c>
      <c r="H254" t="s">
        <v>279</v>
      </c>
    </row>
    <row r="255" spans="7:8">
      <c r="G255" t="s">
        <v>1955</v>
      </c>
      <c r="H255" t="s">
        <v>302</v>
      </c>
    </row>
    <row r="256" spans="7:8">
      <c r="G256" t="s">
        <v>1956</v>
      </c>
      <c r="H256" t="s">
        <v>406</v>
      </c>
    </row>
    <row r="257" spans="7:8">
      <c r="G257" t="s">
        <v>1957</v>
      </c>
      <c r="H257" t="s">
        <v>312</v>
      </c>
    </row>
    <row r="258" spans="7:8">
      <c r="G258" t="s">
        <v>1958</v>
      </c>
      <c r="H258" t="s">
        <v>417</v>
      </c>
    </row>
    <row r="259" spans="7:8">
      <c r="G259" t="s">
        <v>1959</v>
      </c>
      <c r="H259" t="s">
        <v>253</v>
      </c>
    </row>
    <row r="260" spans="7:8">
      <c r="G260" t="s">
        <v>1960</v>
      </c>
      <c r="H260" t="s">
        <v>290</v>
      </c>
    </row>
    <row r="261" spans="7:8">
      <c r="G261" t="s">
        <v>1961</v>
      </c>
      <c r="H261" t="s">
        <v>502</v>
      </c>
    </row>
    <row r="262" spans="7:8">
      <c r="G262" t="s">
        <v>1962</v>
      </c>
      <c r="H262" t="s">
        <v>1245</v>
      </c>
    </row>
    <row r="263" spans="7:8">
      <c r="G263" t="s">
        <v>1963</v>
      </c>
      <c r="H263" t="s">
        <v>151</v>
      </c>
    </row>
    <row r="264" spans="7:8">
      <c r="G264" t="s">
        <v>1964</v>
      </c>
      <c r="H264" t="s">
        <v>113</v>
      </c>
    </row>
    <row r="265" spans="7:8">
      <c r="G265" t="s">
        <v>1965</v>
      </c>
      <c r="H265" t="s">
        <v>99</v>
      </c>
    </row>
    <row r="266" spans="7:8">
      <c r="G266" t="s">
        <v>1966</v>
      </c>
      <c r="H266" t="s">
        <v>138</v>
      </c>
    </row>
    <row r="267" spans="7:8">
      <c r="G267" t="s">
        <v>1967</v>
      </c>
      <c r="H267" t="s">
        <v>380</v>
      </c>
    </row>
    <row r="268" spans="7:8">
      <c r="G268" t="s">
        <v>1968</v>
      </c>
      <c r="H268" t="s">
        <v>489</v>
      </c>
    </row>
    <row r="269" spans="7:8">
      <c r="G269" t="s">
        <v>1969</v>
      </c>
      <c r="H269" t="s">
        <v>228</v>
      </c>
    </row>
    <row r="270" spans="7:8">
      <c r="G270" t="s">
        <v>1970</v>
      </c>
      <c r="H270" t="s">
        <v>88</v>
      </c>
    </row>
    <row r="271" spans="7:8">
      <c r="G271" t="s">
        <v>1971</v>
      </c>
      <c r="H271" t="s">
        <v>393</v>
      </c>
    </row>
    <row r="272" spans="7:8">
      <c r="G272" t="s">
        <v>1972</v>
      </c>
      <c r="H272" t="s">
        <v>266</v>
      </c>
    </row>
    <row r="273" spans="7:8">
      <c r="G273" t="s">
        <v>1973</v>
      </c>
      <c r="H273" t="s">
        <v>126</v>
      </c>
    </row>
    <row r="274" spans="7:8">
      <c r="G274" t="s">
        <v>1974</v>
      </c>
      <c r="H274" t="s">
        <v>1051</v>
      </c>
    </row>
    <row r="275" spans="7:8">
      <c r="G275" t="s">
        <v>1975</v>
      </c>
      <c r="H275" t="s">
        <v>1472</v>
      </c>
    </row>
    <row r="276" spans="7:8">
      <c r="G276" t="s">
        <v>1976</v>
      </c>
      <c r="H276" t="s">
        <v>1379</v>
      </c>
    </row>
    <row r="277" spans="7:8">
      <c r="G277" t="s">
        <v>1977</v>
      </c>
      <c r="H277" t="s">
        <v>1465</v>
      </c>
    </row>
    <row r="278" spans="7:8">
      <c r="G278" t="s">
        <v>1978</v>
      </c>
      <c r="H278" t="s">
        <v>1354</v>
      </c>
    </row>
    <row r="279" spans="7:8">
      <c r="G279" t="s">
        <v>1979</v>
      </c>
      <c r="H279" t="s">
        <v>1274</v>
      </c>
    </row>
    <row r="280" spans="7:8">
      <c r="G280" t="s">
        <v>1980</v>
      </c>
      <c r="H280" t="s">
        <v>1268</v>
      </c>
    </row>
    <row r="281" spans="7:8">
      <c r="G281" t="s">
        <v>1981</v>
      </c>
      <c r="H281" t="s">
        <v>1444</v>
      </c>
    </row>
    <row r="282" spans="7:8">
      <c r="G282" t="s">
        <v>1982</v>
      </c>
      <c r="H282" t="s">
        <v>1262</v>
      </c>
    </row>
    <row r="283" spans="7:8">
      <c r="G283" t="s">
        <v>1983</v>
      </c>
      <c r="H283" t="s">
        <v>1348</v>
      </c>
    </row>
    <row r="284" spans="7:8">
      <c r="G284" t="s">
        <v>1984</v>
      </c>
      <c r="H284" t="s">
        <v>1302</v>
      </c>
    </row>
    <row r="285" spans="7:8">
      <c r="G285" t="s">
        <v>1985</v>
      </c>
      <c r="H285" t="s">
        <v>1197</v>
      </c>
    </row>
    <row r="286" spans="7:8">
      <c r="G286" t="s">
        <v>1986</v>
      </c>
      <c r="H286" t="s">
        <v>1085</v>
      </c>
    </row>
    <row r="287" spans="7:8">
      <c r="G287" t="s">
        <v>1987</v>
      </c>
      <c r="H287" t="s">
        <v>1280</v>
      </c>
    </row>
    <row r="288" spans="7:8">
      <c r="G288" t="s">
        <v>1988</v>
      </c>
      <c r="H288" t="s">
        <v>1174</v>
      </c>
    </row>
    <row r="289" spans="7:8">
      <c r="G289" t="s">
        <v>1989</v>
      </c>
      <c r="H289" t="s">
        <v>1166</v>
      </c>
    </row>
    <row r="290" spans="7:8">
      <c r="G290" t="s">
        <v>1990</v>
      </c>
      <c r="H290" t="s">
        <v>1456</v>
      </c>
    </row>
    <row r="291" spans="7:8">
      <c r="G291" t="s">
        <v>1991</v>
      </c>
      <c r="H291" t="s">
        <v>1183</v>
      </c>
    </row>
    <row r="292" spans="7:8">
      <c r="G292" t="s">
        <v>1992</v>
      </c>
      <c r="H292" t="s">
        <v>1288</v>
      </c>
    </row>
    <row r="293" spans="7:8">
      <c r="G293" t="s">
        <v>1993</v>
      </c>
      <c r="H293" t="s">
        <v>1295</v>
      </c>
    </row>
    <row r="294" spans="7:8">
      <c r="G294" t="s">
        <v>1994</v>
      </c>
      <c r="H294" t="s">
        <v>1191</v>
      </c>
    </row>
    <row r="295" spans="7:8">
      <c r="G295" t="s">
        <v>1995</v>
      </c>
      <c r="H295" t="s">
        <v>1366</v>
      </c>
    </row>
    <row r="296" spans="7:8">
      <c r="G296" t="s">
        <v>1996</v>
      </c>
      <c r="H296" t="s">
        <v>1077</v>
      </c>
    </row>
    <row r="297" spans="7:8">
      <c r="G297" t="s">
        <v>1997</v>
      </c>
      <c r="H297" t="s">
        <v>1072</v>
      </c>
    </row>
    <row r="298" spans="7:8">
      <c r="G298" t="s">
        <v>1998</v>
      </c>
      <c r="H298" t="s">
        <v>981</v>
      </c>
    </row>
    <row r="299" spans="7:8">
      <c r="G299" t="s">
        <v>1999</v>
      </c>
      <c r="H299" t="s">
        <v>986</v>
      </c>
    </row>
    <row r="300" spans="7:8">
      <c r="G300" t="s">
        <v>2000</v>
      </c>
      <c r="H300" t="s">
        <v>942</v>
      </c>
    </row>
    <row r="301" spans="7:8">
      <c r="G301" t="s">
        <v>2001</v>
      </c>
      <c r="H301" t="s">
        <v>976</v>
      </c>
    </row>
    <row r="302" spans="7:8">
      <c r="G302" t="s">
        <v>2002</v>
      </c>
      <c r="H302" t="s">
        <v>935</v>
      </c>
    </row>
    <row r="303" spans="7:8">
      <c r="G303" t="s">
        <v>2003</v>
      </c>
      <c r="H303" t="s">
        <v>1009</v>
      </c>
    </row>
    <row r="304" spans="7:8">
      <c r="G304" t="s">
        <v>2004</v>
      </c>
      <c r="H304" t="s">
        <v>1255</v>
      </c>
    </row>
    <row r="305" spans="7:8">
      <c r="G305" t="s">
        <v>2005</v>
      </c>
      <c r="H305" t="s">
        <v>1066</v>
      </c>
    </row>
    <row r="306" spans="7:8">
      <c r="G306" t="s">
        <v>2006</v>
      </c>
      <c r="H306" t="s">
        <v>1158</v>
      </c>
    </row>
    <row r="307" spans="7:8">
      <c r="G307" t="s">
        <v>2007</v>
      </c>
      <c r="H307" t="s">
        <v>1150</v>
      </c>
    </row>
    <row r="308" spans="7:8">
      <c r="G308" t="s">
        <v>2008</v>
      </c>
      <c r="H308" t="s">
        <v>821</v>
      </c>
    </row>
    <row r="309" spans="7:8">
      <c r="G309" t="s">
        <v>2009</v>
      </c>
      <c r="H309" t="s">
        <v>830</v>
      </c>
    </row>
    <row r="310" spans="7:8">
      <c r="G310" t="s">
        <v>2010</v>
      </c>
      <c r="H310" t="s">
        <v>894</v>
      </c>
    </row>
    <row r="311" spans="7:8">
      <c r="G311" t="s">
        <v>2011</v>
      </c>
      <c r="H311" t="s">
        <v>772</v>
      </c>
    </row>
    <row r="312" spans="7:8">
      <c r="G312" t="s">
        <v>2012</v>
      </c>
      <c r="H312" t="s">
        <v>761</v>
      </c>
    </row>
    <row r="313" spans="7:8">
      <c r="G313" t="s">
        <v>2013</v>
      </c>
      <c r="H313" t="s">
        <v>872</v>
      </c>
    </row>
    <row r="314" spans="7:8">
      <c r="G314" t="s">
        <v>2014</v>
      </c>
      <c r="H314" t="s">
        <v>687</v>
      </c>
    </row>
    <row r="315" spans="7:8">
      <c r="G315" t="s">
        <v>2015</v>
      </c>
      <c r="H315" t="s">
        <v>696</v>
      </c>
    </row>
    <row r="316" spans="7:8">
      <c r="G316" t="s">
        <v>2016</v>
      </c>
      <c r="H316" t="s">
        <v>543</v>
      </c>
    </row>
    <row r="317" spans="7:8">
      <c r="G317" t="s">
        <v>2017</v>
      </c>
      <c r="H317" t="s">
        <v>811</v>
      </c>
    </row>
    <row r="318" spans="7:8">
      <c r="G318" t="s">
        <v>2018</v>
      </c>
      <c r="H318" t="s">
        <v>882</v>
      </c>
    </row>
    <row r="319" spans="7:8">
      <c r="G319" t="s">
        <v>2019</v>
      </c>
      <c r="H319" t="s">
        <v>663</v>
      </c>
    </row>
    <row r="320" spans="7:8">
      <c r="G320" t="s">
        <v>2020</v>
      </c>
      <c r="H320" t="s">
        <v>676</v>
      </c>
    </row>
    <row r="321" spans="7:8">
      <c r="G321" t="s">
        <v>2021</v>
      </c>
      <c r="H321" t="s">
        <v>531</v>
      </c>
    </row>
    <row r="322" spans="7:8">
      <c r="G322" t="s">
        <v>2022</v>
      </c>
      <c r="H322" t="s">
        <v>750</v>
      </c>
    </row>
    <row r="323" spans="7:8">
      <c r="G323" t="s">
        <v>2023</v>
      </c>
      <c r="H323" t="s">
        <v>432</v>
      </c>
    </row>
    <row r="324" spans="7:8">
      <c r="G324" t="s">
        <v>2024</v>
      </c>
      <c r="H324" t="s">
        <v>714</v>
      </c>
    </row>
    <row r="325" spans="7:8">
      <c r="G325" t="s">
        <v>2025</v>
      </c>
      <c r="H325" t="s">
        <v>724</v>
      </c>
    </row>
    <row r="326" spans="7:8">
      <c r="G326" t="s">
        <v>2026</v>
      </c>
      <c r="H326" t="s">
        <v>719</v>
      </c>
    </row>
    <row r="327" spans="7:8">
      <c r="G327" t="s">
        <v>2027</v>
      </c>
      <c r="H327" t="s">
        <v>788</v>
      </c>
    </row>
    <row r="328" spans="7:8">
      <c r="G328" t="s">
        <v>2028</v>
      </c>
      <c r="H328" t="s">
        <v>782</v>
      </c>
    </row>
    <row r="329" spans="7:8">
      <c r="G329" t="s">
        <v>2029</v>
      </c>
      <c r="H329" t="s">
        <v>837</v>
      </c>
    </row>
    <row r="330" spans="7:8">
      <c r="G330" t="s">
        <v>2030</v>
      </c>
      <c r="H330" t="s">
        <v>843</v>
      </c>
    </row>
    <row r="331" spans="7:8">
      <c r="G331" t="s">
        <v>2031</v>
      </c>
      <c r="H331" t="s">
        <v>849</v>
      </c>
    </row>
    <row r="332" spans="7:8">
      <c r="G332" t="s">
        <v>2032</v>
      </c>
      <c r="H332" t="s">
        <v>858</v>
      </c>
    </row>
    <row r="333" spans="7:8">
      <c r="G333" t="s">
        <v>2033</v>
      </c>
      <c r="H333" t="s">
        <v>618</v>
      </c>
    </row>
    <row r="334" spans="7:8">
      <c r="G334" t="s">
        <v>2034</v>
      </c>
      <c r="H334" t="s">
        <v>630</v>
      </c>
    </row>
    <row r="335" spans="7:8">
      <c r="G335" t="s">
        <v>2035</v>
      </c>
      <c r="H335" t="s">
        <v>642</v>
      </c>
    </row>
    <row r="336" spans="7:8">
      <c r="G336" t="s">
        <v>2036</v>
      </c>
      <c r="H336" t="s">
        <v>652</v>
      </c>
    </row>
    <row r="337" spans="7:8">
      <c r="G337" t="s">
        <v>2037</v>
      </c>
      <c r="H337" t="s">
        <v>740</v>
      </c>
    </row>
    <row r="338" spans="7:8">
      <c r="G338" t="s">
        <v>2038</v>
      </c>
      <c r="H338" t="s">
        <v>732</v>
      </c>
    </row>
    <row r="339" spans="7:8">
      <c r="G339" t="s">
        <v>2039</v>
      </c>
      <c r="H339" t="s">
        <v>796</v>
      </c>
    </row>
    <row r="340" spans="7:8">
      <c r="G340" t="s">
        <v>2040</v>
      </c>
      <c r="H340" t="s">
        <v>852</v>
      </c>
    </row>
    <row r="341" spans="7:8">
      <c r="G341" t="s">
        <v>2041</v>
      </c>
      <c r="H341" t="s">
        <v>923</v>
      </c>
    </row>
    <row r="342" spans="7:8">
      <c r="G342" t="s">
        <v>2042</v>
      </c>
      <c r="H342" t="s">
        <v>919</v>
      </c>
    </row>
    <row r="343" spans="7:8">
      <c r="G343" t="s">
        <v>2043</v>
      </c>
      <c r="H343" t="s">
        <v>959</v>
      </c>
    </row>
    <row r="344" spans="7:8">
      <c r="G344" t="s">
        <v>2044</v>
      </c>
      <c r="H344" t="s">
        <v>955</v>
      </c>
    </row>
    <row r="345" spans="7:8">
      <c r="G345" t="s">
        <v>2045</v>
      </c>
      <c r="H345" t="s">
        <v>899</v>
      </c>
    </row>
    <row r="346" spans="7:8">
      <c r="G346" t="s">
        <v>2046</v>
      </c>
      <c r="H346" t="s">
        <v>947</v>
      </c>
    </row>
    <row r="347" spans="7:8">
      <c r="G347" t="s">
        <v>2047</v>
      </c>
      <c r="H347" t="s">
        <v>951</v>
      </c>
    </row>
    <row r="348" spans="7:8">
      <c r="G348" t="s">
        <v>2048</v>
      </c>
      <c r="H348" t="s">
        <v>911</v>
      </c>
    </row>
    <row r="349" spans="7:8">
      <c r="G349" t="s">
        <v>2049</v>
      </c>
      <c r="H349" t="s">
        <v>903</v>
      </c>
    </row>
    <row r="350" spans="7:8">
      <c r="G350" t="s">
        <v>2050</v>
      </c>
      <c r="H350" t="s">
        <v>915</v>
      </c>
    </row>
    <row r="351" spans="7:8">
      <c r="G351" t="s">
        <v>2051</v>
      </c>
      <c r="H351" t="s">
        <v>907</v>
      </c>
    </row>
    <row r="352" spans="7:8">
      <c r="G352" t="s">
        <v>2052</v>
      </c>
      <c r="H352" t="s">
        <v>993</v>
      </c>
    </row>
    <row r="353" spans="7:8">
      <c r="G353" t="s">
        <v>2053</v>
      </c>
      <c r="H353" t="s">
        <v>360</v>
      </c>
    </row>
    <row r="354" spans="7:8">
      <c r="G354" t="s">
        <v>2054</v>
      </c>
      <c r="H354" t="s">
        <v>200</v>
      </c>
    </row>
    <row r="355" spans="7:8">
      <c r="G355" t="s">
        <v>2055</v>
      </c>
      <c r="H355" t="s">
        <v>468</v>
      </c>
    </row>
    <row r="356" spans="7:8">
      <c r="G356" t="s">
        <v>2056</v>
      </c>
      <c r="H356" t="s">
        <v>454</v>
      </c>
    </row>
    <row r="357" spans="7:8">
      <c r="G357" t="s">
        <v>2057</v>
      </c>
      <c r="H357" t="s">
        <v>588</v>
      </c>
    </row>
    <row r="358" spans="7:8">
      <c r="G358" t="s">
        <v>2058</v>
      </c>
      <c r="H358" t="s">
        <v>461</v>
      </c>
    </row>
    <row r="359" spans="7:8">
      <c r="G359" t="s">
        <v>2059</v>
      </c>
      <c r="H359" t="s">
        <v>475</v>
      </c>
    </row>
    <row r="360" spans="7:8">
      <c r="G360" t="s">
        <v>2060</v>
      </c>
      <c r="H360" t="s">
        <v>367</v>
      </c>
    </row>
    <row r="361" spans="7:8">
      <c r="G361" t="s">
        <v>2061</v>
      </c>
      <c r="H361" t="s">
        <v>574</v>
      </c>
    </row>
    <row r="362" spans="7:8">
      <c r="G362" t="s">
        <v>2062</v>
      </c>
      <c r="H362" t="s">
        <v>324</v>
      </c>
    </row>
    <row r="363" spans="7:8">
      <c r="G363" t="s">
        <v>2063</v>
      </c>
      <c r="H363" t="s">
        <v>166</v>
      </c>
    </row>
    <row r="364" spans="7:8">
      <c r="G364" t="s">
        <v>2064</v>
      </c>
      <c r="H364" t="s">
        <v>181</v>
      </c>
    </row>
    <row r="365" spans="7:8">
      <c r="G365" t="s">
        <v>2065</v>
      </c>
      <c r="H365" t="s">
        <v>552</v>
      </c>
    </row>
    <row r="366" spans="7:8">
      <c r="G366" t="s">
        <v>2066</v>
      </c>
      <c r="H366" t="s">
        <v>560</v>
      </c>
    </row>
    <row r="367" spans="7:8">
      <c r="G367" t="s">
        <v>2067</v>
      </c>
      <c r="H367" t="s">
        <v>25</v>
      </c>
    </row>
    <row r="368" spans="7:8">
      <c r="G368" t="s">
        <v>2068</v>
      </c>
      <c r="H368" t="s">
        <v>32</v>
      </c>
    </row>
    <row r="369" spans="7:8">
      <c r="G369" t="s">
        <v>2069</v>
      </c>
      <c r="H369" t="s">
        <v>346</v>
      </c>
    </row>
    <row r="370" spans="7:8">
      <c r="G370" t="s">
        <v>2070</v>
      </c>
      <c r="H370" t="s">
        <v>331</v>
      </c>
    </row>
    <row r="371" spans="7:8">
      <c r="G371" t="s">
        <v>2071</v>
      </c>
      <c r="H371" t="s">
        <v>440</v>
      </c>
    </row>
    <row r="372" spans="7:8">
      <c r="G372" t="s">
        <v>2072</v>
      </c>
      <c r="H372" t="s">
        <v>447</v>
      </c>
    </row>
    <row r="373" spans="7:8">
      <c r="G373" t="s">
        <v>2073</v>
      </c>
      <c r="H373" t="s">
        <v>339</v>
      </c>
    </row>
    <row r="374" spans="7:8">
      <c r="G374" t="s">
        <v>2074</v>
      </c>
      <c r="H374" t="s">
        <v>206</v>
      </c>
    </row>
    <row r="375" spans="7:8">
      <c r="G375" t="s">
        <v>2075</v>
      </c>
      <c r="H375" t="s">
        <v>213</v>
      </c>
    </row>
    <row r="376" spans="7:8">
      <c r="G376" t="s">
        <v>2076</v>
      </c>
      <c r="H376" t="s">
        <v>173</v>
      </c>
    </row>
    <row r="377" spans="7:8">
      <c r="G377" t="s">
        <v>2077</v>
      </c>
      <c r="H377" t="s">
        <v>595</v>
      </c>
    </row>
    <row r="378" spans="7:8">
      <c r="G378" t="s">
        <v>2078</v>
      </c>
      <c r="H378" t="s">
        <v>482</v>
      </c>
    </row>
    <row r="379" spans="7:8">
      <c r="G379" t="s">
        <v>2079</v>
      </c>
      <c r="H379" t="s">
        <v>374</v>
      </c>
    </row>
    <row r="380" spans="7:8">
      <c r="G380" t="s">
        <v>2080</v>
      </c>
      <c r="H380" t="s">
        <v>581</v>
      </c>
    </row>
    <row r="381" spans="7:8">
      <c r="G381" t="s">
        <v>2081</v>
      </c>
      <c r="H381" t="s">
        <v>567</v>
      </c>
    </row>
    <row r="382" spans="7:8">
      <c r="G382" t="s">
        <v>2082</v>
      </c>
      <c r="H382" t="s">
        <v>702</v>
      </c>
    </row>
    <row r="383" spans="7:8">
      <c r="G383" t="s">
        <v>2083</v>
      </c>
      <c r="H383" t="s">
        <v>353</v>
      </c>
    </row>
    <row r="384" spans="7:8">
      <c r="G384" t="s">
        <v>2084</v>
      </c>
      <c r="H384" t="s">
        <v>188</v>
      </c>
    </row>
    <row r="385" spans="7:8">
      <c r="G385" t="s">
        <v>2085</v>
      </c>
      <c r="H385" t="s">
        <v>38</v>
      </c>
    </row>
    <row r="386" spans="7:8">
      <c r="G386" t="s">
        <v>2086</v>
      </c>
      <c r="H386" t="s">
        <v>193</v>
      </c>
    </row>
    <row r="387" spans="7:8">
      <c r="G387" t="s">
        <v>2087</v>
      </c>
      <c r="H387" t="s">
        <v>44</v>
      </c>
    </row>
    <row r="388" spans="7:8">
      <c r="G388" t="s">
        <v>2088</v>
      </c>
      <c r="H388" t="s">
        <v>50</v>
      </c>
    </row>
    <row r="389" spans="7:8">
      <c r="G389" t="s">
        <v>2089</v>
      </c>
      <c r="H389" t="s">
        <v>56</v>
      </c>
    </row>
    <row r="390" spans="7:8">
      <c r="G390" t="s">
        <v>2090</v>
      </c>
      <c r="H390" t="s">
        <v>63</v>
      </c>
    </row>
    <row r="391" spans="7:8">
      <c r="G391" t="s">
        <v>2091</v>
      </c>
      <c r="H391" t="s">
        <v>71</v>
      </c>
    </row>
    <row r="392" spans="7:8">
      <c r="G392" t="s">
        <v>2092</v>
      </c>
      <c r="H392" t="s">
        <v>221</v>
      </c>
    </row>
    <row r="393" spans="7:8">
      <c r="G393" t="s">
        <v>2093</v>
      </c>
      <c r="H393" t="s">
        <v>81</v>
      </c>
    </row>
    <row r="394" spans="7:8">
      <c r="G394" t="s">
        <v>2094</v>
      </c>
      <c r="H394" t="s">
        <v>92</v>
      </c>
    </row>
    <row r="395" spans="7:8">
      <c r="G395" t="s">
        <v>2095</v>
      </c>
      <c r="H395" t="s">
        <v>234</v>
      </c>
    </row>
    <row r="396" spans="7:8">
      <c r="G396" t="s">
        <v>2096</v>
      </c>
      <c r="H396" t="s">
        <v>495</v>
      </c>
    </row>
    <row r="397" spans="7:8">
      <c r="G397" t="s">
        <v>2097</v>
      </c>
      <c r="H397" t="s">
        <v>386</v>
      </c>
    </row>
    <row r="398" spans="7:8">
      <c r="G398" t="s">
        <v>2098</v>
      </c>
      <c r="H398" t="s">
        <v>144</v>
      </c>
    </row>
    <row r="399" spans="7:8">
      <c r="G399" t="s">
        <v>2099</v>
      </c>
      <c r="H399" t="s">
        <v>105</v>
      </c>
    </row>
    <row r="400" spans="7:8">
      <c r="G400" t="s">
        <v>2100</v>
      </c>
      <c r="H400" t="s">
        <v>119</v>
      </c>
    </row>
    <row r="401" spans="7:8">
      <c r="G401" t="s">
        <v>2101</v>
      </c>
      <c r="H401" t="s">
        <v>157</v>
      </c>
    </row>
    <row r="402" spans="7:8">
      <c r="G402" t="s">
        <v>2102</v>
      </c>
      <c r="H402" t="s">
        <v>399</v>
      </c>
    </row>
    <row r="403" spans="7:8">
      <c r="G403" t="s">
        <v>2103</v>
      </c>
      <c r="H403" t="s">
        <v>132</v>
      </c>
    </row>
    <row r="404" spans="7:8">
      <c r="G404" t="s">
        <v>2104</v>
      </c>
      <c r="H404" t="s">
        <v>272</v>
      </c>
    </row>
    <row r="405" spans="7:8">
      <c r="G405" t="s">
        <v>2105</v>
      </c>
      <c r="H405" t="s">
        <v>295</v>
      </c>
    </row>
    <row r="406" spans="7:8">
      <c r="G406" t="s">
        <v>2106</v>
      </c>
      <c r="H406" t="s">
        <v>508</v>
      </c>
    </row>
    <row r="407" spans="7:8">
      <c r="G407" t="s">
        <v>2107</v>
      </c>
      <c r="H407" t="s">
        <v>259</v>
      </c>
    </row>
    <row r="408" spans="7:8">
      <c r="G408" t="s">
        <v>2108</v>
      </c>
      <c r="H408" t="s">
        <v>605</v>
      </c>
    </row>
    <row r="409" spans="7:8">
      <c r="G409" t="s">
        <v>2109</v>
      </c>
      <c r="H409" t="s">
        <v>518</v>
      </c>
    </row>
    <row r="410" spans="7:8">
      <c r="G410" t="s">
        <v>2110</v>
      </c>
      <c r="H410" t="s">
        <v>246</v>
      </c>
    </row>
    <row r="411" spans="7:8">
      <c r="G411" t="s">
        <v>2111</v>
      </c>
      <c r="H411" t="s">
        <v>283</v>
      </c>
    </row>
    <row r="412" spans="7:8">
      <c r="G412" t="s">
        <v>2112</v>
      </c>
      <c r="H412" t="s">
        <v>306</v>
      </c>
    </row>
    <row r="413" spans="7:8">
      <c r="G413" t="s">
        <v>2113</v>
      </c>
      <c r="H413" t="s">
        <v>410</v>
      </c>
    </row>
    <row r="414" spans="7:8">
      <c r="G414" t="s">
        <v>2114</v>
      </c>
      <c r="H414" t="s">
        <v>316</v>
      </c>
    </row>
    <row r="415" spans="7:8">
      <c r="G415" t="s">
        <v>2115</v>
      </c>
      <c r="H415" t="s">
        <v>421</v>
      </c>
    </row>
    <row r="416" spans="7:8">
      <c r="G416" t="s">
        <v>2116</v>
      </c>
      <c r="H416" t="s">
        <v>1052</v>
      </c>
    </row>
    <row r="417" spans="7:8">
      <c r="G417" t="s">
        <v>2117</v>
      </c>
      <c r="H417" t="s">
        <v>1246</v>
      </c>
    </row>
    <row r="418" spans="7:8">
      <c r="G418" t="s">
        <v>2118</v>
      </c>
      <c r="H418" t="s">
        <v>1141</v>
      </c>
    </row>
    <row r="419" spans="7:8">
      <c r="G419" t="s">
        <v>2119</v>
      </c>
      <c r="H419" t="s">
        <v>1328</v>
      </c>
    </row>
    <row r="420" spans="7:8">
      <c r="G420" t="s">
        <v>2120</v>
      </c>
      <c r="H420" t="s">
        <v>1114</v>
      </c>
    </row>
    <row r="421" spans="7:8">
      <c r="G421" t="s">
        <v>2121</v>
      </c>
      <c r="H421" t="s">
        <v>1132</v>
      </c>
    </row>
    <row r="422" spans="7:8">
      <c r="G422" t="s">
        <v>2122</v>
      </c>
      <c r="H422" t="s">
        <v>1123</v>
      </c>
    </row>
    <row r="423" spans="7:8">
      <c r="G423" t="s">
        <v>2123</v>
      </c>
      <c r="H423" t="s">
        <v>1539</v>
      </c>
    </row>
    <row r="424" spans="7:8">
      <c r="G424" t="s">
        <v>2124</v>
      </c>
      <c r="H424" t="s">
        <v>1337</v>
      </c>
    </row>
    <row r="425" spans="7:8">
      <c r="G425" t="s">
        <v>2125</v>
      </c>
      <c r="H425" t="s">
        <v>1434</v>
      </c>
    </row>
    <row r="426" spans="7:8">
      <c r="G426" t="s">
        <v>2126</v>
      </c>
      <c r="H426" t="s">
        <v>1530</v>
      </c>
    </row>
    <row r="427" spans="7:8">
      <c r="G427" t="s">
        <v>2127</v>
      </c>
      <c r="H427" t="s">
        <v>1424</v>
      </c>
    </row>
    <row r="428" spans="7:8">
      <c r="G428" t="s">
        <v>2128</v>
      </c>
      <c r="H428" t="s">
        <v>1521</v>
      </c>
    </row>
    <row r="429" spans="7:8">
      <c r="G429" t="s">
        <v>2129</v>
      </c>
      <c r="H429" t="s">
        <v>1041</v>
      </c>
    </row>
    <row r="430" spans="7:8">
      <c r="G430" t="s">
        <v>2130</v>
      </c>
      <c r="H430" t="s">
        <v>1236</v>
      </c>
    </row>
    <row r="431" spans="7:8">
      <c r="G431" t="s">
        <v>2131</v>
      </c>
      <c r="H431" t="s">
        <v>1226</v>
      </c>
    </row>
    <row r="432" spans="7:8">
      <c r="G432" t="s">
        <v>2132</v>
      </c>
      <c r="H432" t="s">
        <v>1510</v>
      </c>
    </row>
    <row r="433" spans="7:8">
      <c r="G433" t="s">
        <v>2133</v>
      </c>
      <c r="H433" t="s">
        <v>1319</v>
      </c>
    </row>
    <row r="434" spans="7:8">
      <c r="G434" t="s">
        <v>2134</v>
      </c>
      <c r="H434" t="s">
        <v>1406</v>
      </c>
    </row>
    <row r="435" spans="7:8">
      <c r="G435" t="s">
        <v>2135</v>
      </c>
      <c r="H435" t="s">
        <v>1395</v>
      </c>
    </row>
    <row r="436" spans="7:8">
      <c r="G436" t="s">
        <v>2136</v>
      </c>
      <c r="H436" t="s">
        <v>1097</v>
      </c>
    </row>
    <row r="437" spans="7:8">
      <c r="G437" t="s">
        <v>2137</v>
      </c>
      <c r="H437" t="s">
        <v>1207</v>
      </c>
    </row>
    <row r="438" spans="7:8">
      <c r="G438" t="s">
        <v>2138</v>
      </c>
      <c r="H438" t="s">
        <v>1031</v>
      </c>
    </row>
    <row r="439" spans="7:8">
      <c r="G439" t="s">
        <v>2139</v>
      </c>
      <c r="H439" t="s">
        <v>1021</v>
      </c>
    </row>
    <row r="440" spans="7:8">
      <c r="G440" t="s">
        <v>2140</v>
      </c>
      <c r="H440" t="s">
        <v>1106</v>
      </c>
    </row>
    <row r="441" spans="7:8">
      <c r="G441" t="s">
        <v>2141</v>
      </c>
      <c r="H441" t="s">
        <v>1310</v>
      </c>
    </row>
    <row r="442" spans="7:8">
      <c r="G442" t="s">
        <v>2142</v>
      </c>
      <c r="H442" t="s">
        <v>1217</v>
      </c>
    </row>
    <row r="443" spans="7:8">
      <c r="G443" t="s">
        <v>2143</v>
      </c>
      <c r="H443" t="s">
        <v>1415</v>
      </c>
    </row>
    <row r="444" spans="7:8">
      <c r="G444" t="s">
        <v>2144</v>
      </c>
      <c r="H444" t="s">
        <v>1495</v>
      </c>
    </row>
    <row r="445" spans="7:8">
      <c r="G445" t="s">
        <v>2145</v>
      </c>
      <c r="H445" t="s">
        <v>1502</v>
      </c>
    </row>
    <row r="446" spans="7:8">
      <c r="G446" t="s">
        <v>2146</v>
      </c>
      <c r="H446" t="s">
        <v>1487</v>
      </c>
    </row>
    <row r="447" spans="7:8">
      <c r="G447" t="s">
        <v>2147</v>
      </c>
      <c r="H447" t="s">
        <v>1480</v>
      </c>
    </row>
    <row r="448" spans="7:8">
      <c r="G448" t="s">
        <v>2148</v>
      </c>
      <c r="H448" t="s">
        <v>1386</v>
      </c>
    </row>
    <row r="449" spans="7:8">
      <c r="G449" t="s">
        <v>2149</v>
      </c>
      <c r="H449" t="s">
        <v>358</v>
      </c>
    </row>
    <row r="450" spans="7:8">
      <c r="G450" t="s">
        <v>2150</v>
      </c>
      <c r="H450" t="s">
        <v>198</v>
      </c>
    </row>
    <row r="451" spans="7:8">
      <c r="G451" t="s">
        <v>2151</v>
      </c>
      <c r="H451" t="s">
        <v>466</v>
      </c>
    </row>
    <row r="452" spans="7:8">
      <c r="G452" t="s">
        <v>2152</v>
      </c>
      <c r="H452" t="s">
        <v>452</v>
      </c>
    </row>
    <row r="453" spans="7:8">
      <c r="G453" t="s">
        <v>2153</v>
      </c>
      <c r="H453" t="s">
        <v>586</v>
      </c>
    </row>
    <row r="454" spans="7:8">
      <c r="G454" t="s">
        <v>2154</v>
      </c>
      <c r="H454" t="s">
        <v>459</v>
      </c>
    </row>
    <row r="455" spans="7:8">
      <c r="G455" t="s">
        <v>2155</v>
      </c>
      <c r="H455" t="s">
        <v>473</v>
      </c>
    </row>
    <row r="456" spans="7:8">
      <c r="G456" t="s">
        <v>2156</v>
      </c>
      <c r="H456" t="s">
        <v>365</v>
      </c>
    </row>
    <row r="457" spans="7:8">
      <c r="G457" t="s">
        <v>2157</v>
      </c>
      <c r="H457" t="s">
        <v>572</v>
      </c>
    </row>
    <row r="458" spans="7:8">
      <c r="G458" t="s">
        <v>2158</v>
      </c>
      <c r="H458" t="s">
        <v>322</v>
      </c>
    </row>
    <row r="459" spans="7:8">
      <c r="G459" t="s">
        <v>2159</v>
      </c>
      <c r="H459" t="s">
        <v>164</v>
      </c>
    </row>
    <row r="460" spans="7:8">
      <c r="G460" t="s">
        <v>2160</v>
      </c>
      <c r="H460" t="s">
        <v>179</v>
      </c>
    </row>
    <row r="461" spans="7:8">
      <c r="G461" t="s">
        <v>2161</v>
      </c>
      <c r="H461" t="s">
        <v>550</v>
      </c>
    </row>
    <row r="462" spans="7:8">
      <c r="G462" t="s">
        <v>2162</v>
      </c>
      <c r="H462" t="s">
        <v>558</v>
      </c>
    </row>
    <row r="463" spans="7:8">
      <c r="G463" t="s">
        <v>2163</v>
      </c>
      <c r="H463" t="s">
        <v>23</v>
      </c>
    </row>
    <row r="464" spans="7:8">
      <c r="G464" t="s">
        <v>2164</v>
      </c>
      <c r="H464" t="s">
        <v>30</v>
      </c>
    </row>
    <row r="465" spans="7:8">
      <c r="G465" t="s">
        <v>2165</v>
      </c>
      <c r="H465" t="s">
        <v>344</v>
      </c>
    </row>
    <row r="466" spans="7:8">
      <c r="G466" t="s">
        <v>2166</v>
      </c>
      <c r="H466" t="s">
        <v>329</v>
      </c>
    </row>
    <row r="467" spans="7:8">
      <c r="G467" t="s">
        <v>2167</v>
      </c>
      <c r="H467" t="s">
        <v>438</v>
      </c>
    </row>
    <row r="468" spans="7:8">
      <c r="G468" t="s">
        <v>2168</v>
      </c>
      <c r="H468" t="s">
        <v>445</v>
      </c>
    </row>
    <row r="469" spans="7:8">
      <c r="G469" t="s">
        <v>2169</v>
      </c>
      <c r="H469" t="s">
        <v>337</v>
      </c>
    </row>
    <row r="470" spans="7:8">
      <c r="G470" t="s">
        <v>2170</v>
      </c>
      <c r="H470" t="s">
        <v>204</v>
      </c>
    </row>
    <row r="471" spans="7:8">
      <c r="G471" t="s">
        <v>2171</v>
      </c>
      <c r="H471" t="s">
        <v>211</v>
      </c>
    </row>
    <row r="472" spans="7:8">
      <c r="G472" t="s">
        <v>2172</v>
      </c>
      <c r="H472" t="s">
        <v>171</v>
      </c>
    </row>
    <row r="473" spans="7:8">
      <c r="G473" t="s">
        <v>2173</v>
      </c>
      <c r="H473" t="s">
        <v>593</v>
      </c>
    </row>
    <row r="474" spans="7:8">
      <c r="G474" t="s">
        <v>2174</v>
      </c>
      <c r="H474" t="s">
        <v>480</v>
      </c>
    </row>
    <row r="475" spans="7:8">
      <c r="G475" t="s">
        <v>2175</v>
      </c>
      <c r="H475" t="s">
        <v>372</v>
      </c>
    </row>
    <row r="476" spans="7:8">
      <c r="G476" t="s">
        <v>2176</v>
      </c>
      <c r="H476" t="s">
        <v>579</v>
      </c>
    </row>
    <row r="477" spans="7:8">
      <c r="G477" t="s">
        <v>2177</v>
      </c>
      <c r="H477" t="s">
        <v>565</v>
      </c>
    </row>
    <row r="478" spans="7:8">
      <c r="G478" t="s">
        <v>2178</v>
      </c>
      <c r="H478" t="s">
        <v>700</v>
      </c>
    </row>
    <row r="479" spans="7:8">
      <c r="G479" t="s">
        <v>2179</v>
      </c>
      <c r="H479" t="s">
        <v>351</v>
      </c>
    </row>
    <row r="480" spans="7:8">
      <c r="G480" t="s">
        <v>2180</v>
      </c>
      <c r="H480" t="s">
        <v>186</v>
      </c>
    </row>
    <row r="481" spans="7:8">
      <c r="G481" t="s">
        <v>2181</v>
      </c>
      <c r="H481" t="s">
        <v>37</v>
      </c>
    </row>
    <row r="482" spans="7:8">
      <c r="G482" t="s">
        <v>2182</v>
      </c>
      <c r="H482" t="s">
        <v>192</v>
      </c>
    </row>
    <row r="483" spans="7:8">
      <c r="G483" t="s">
        <v>2183</v>
      </c>
      <c r="H483" t="s">
        <v>43</v>
      </c>
    </row>
    <row r="484" spans="7:8">
      <c r="G484" t="s">
        <v>2184</v>
      </c>
      <c r="H484" t="s">
        <v>49</v>
      </c>
    </row>
    <row r="485" spans="7:8">
      <c r="G485" t="s">
        <v>2185</v>
      </c>
      <c r="H485" t="s">
        <v>55</v>
      </c>
    </row>
    <row r="486" spans="7:8">
      <c r="G486" t="s">
        <v>2186</v>
      </c>
      <c r="H486" t="s">
        <v>61</v>
      </c>
    </row>
    <row r="487" spans="7:8">
      <c r="G487" t="s">
        <v>2187</v>
      </c>
      <c r="H487" t="s">
        <v>69</v>
      </c>
    </row>
    <row r="488" spans="7:8">
      <c r="G488" t="s">
        <v>2188</v>
      </c>
      <c r="H488" t="s">
        <v>219</v>
      </c>
    </row>
    <row r="489" spans="7:8">
      <c r="G489" t="s">
        <v>2189</v>
      </c>
      <c r="H489" t="s">
        <v>78</v>
      </c>
    </row>
    <row r="490" spans="7:8">
      <c r="G490" t="s">
        <v>2190</v>
      </c>
      <c r="H490" t="s">
        <v>89</v>
      </c>
    </row>
    <row r="491" spans="7:8">
      <c r="G491" t="s">
        <v>2191</v>
      </c>
      <c r="H491" t="s">
        <v>229</v>
      </c>
    </row>
    <row r="492" spans="7:8">
      <c r="G492" t="s">
        <v>2192</v>
      </c>
      <c r="H492" t="s">
        <v>490</v>
      </c>
    </row>
    <row r="493" spans="7:8">
      <c r="G493" t="s">
        <v>2193</v>
      </c>
      <c r="H493" t="s">
        <v>381</v>
      </c>
    </row>
    <row r="494" spans="7:8">
      <c r="G494" t="s">
        <v>2194</v>
      </c>
      <c r="H494" t="s">
        <v>139</v>
      </c>
    </row>
    <row r="495" spans="7:8">
      <c r="G495" t="s">
        <v>2195</v>
      </c>
      <c r="H495" t="s">
        <v>100</v>
      </c>
    </row>
    <row r="496" spans="7:8">
      <c r="G496" t="s">
        <v>2196</v>
      </c>
      <c r="H496" t="s">
        <v>114</v>
      </c>
    </row>
    <row r="497" spans="7:8">
      <c r="G497" t="s">
        <v>2197</v>
      </c>
      <c r="H497" t="s">
        <v>152</v>
      </c>
    </row>
    <row r="498" spans="7:8">
      <c r="G498" t="s">
        <v>2198</v>
      </c>
      <c r="H498" t="s">
        <v>394</v>
      </c>
    </row>
    <row r="499" spans="7:8">
      <c r="G499" t="s">
        <v>2199</v>
      </c>
      <c r="H499" t="s">
        <v>127</v>
      </c>
    </row>
    <row r="500" spans="7:8">
      <c r="G500" t="s">
        <v>2200</v>
      </c>
      <c r="H500" t="s">
        <v>267</v>
      </c>
    </row>
    <row r="501" spans="7:8">
      <c r="G501" t="s">
        <v>2201</v>
      </c>
      <c r="H501" t="s">
        <v>291</v>
      </c>
    </row>
    <row r="502" spans="7:8">
      <c r="G502" t="s">
        <v>2202</v>
      </c>
      <c r="H502" t="s">
        <v>503</v>
      </c>
    </row>
    <row r="503" spans="7:8">
      <c r="G503" t="s">
        <v>2203</v>
      </c>
      <c r="H503" t="s">
        <v>254</v>
      </c>
    </row>
    <row r="504" spans="7:8">
      <c r="G504" t="s">
        <v>2204</v>
      </c>
      <c r="H504" t="s">
        <v>602</v>
      </c>
    </row>
    <row r="505" spans="7:8">
      <c r="G505" t="s">
        <v>2205</v>
      </c>
      <c r="H505" t="s">
        <v>515</v>
      </c>
    </row>
    <row r="506" spans="7:8">
      <c r="G506" t="s">
        <v>2206</v>
      </c>
      <c r="H506" t="s">
        <v>242</v>
      </c>
    </row>
    <row r="507" spans="7:8">
      <c r="G507" t="s">
        <v>2207</v>
      </c>
      <c r="H507" t="s">
        <v>280</v>
      </c>
    </row>
    <row r="508" spans="7:8">
      <c r="G508" t="s">
        <v>2208</v>
      </c>
      <c r="H508" t="s">
        <v>303</v>
      </c>
    </row>
    <row r="509" spans="7:8">
      <c r="G509" t="s">
        <v>2209</v>
      </c>
      <c r="H509" t="s">
        <v>407</v>
      </c>
    </row>
    <row r="510" spans="7:8">
      <c r="G510" t="s">
        <v>2210</v>
      </c>
      <c r="H510" t="s">
        <v>313</v>
      </c>
    </row>
    <row r="511" spans="7:8">
      <c r="G511" t="s">
        <v>2211</v>
      </c>
      <c r="H511" t="s">
        <v>418</v>
      </c>
    </row>
    <row r="512" spans="7:8">
      <c r="G512" t="s">
        <v>2212</v>
      </c>
      <c r="H512" t="s">
        <v>1049</v>
      </c>
    </row>
    <row r="513" spans="7:8">
      <c r="G513" t="s">
        <v>2213</v>
      </c>
      <c r="H513" t="s">
        <v>1243</v>
      </c>
    </row>
    <row r="514" spans="7:8">
      <c r="G514" t="s">
        <v>2214</v>
      </c>
      <c r="H514" t="s">
        <v>1139</v>
      </c>
    </row>
    <row r="515" spans="7:8">
      <c r="G515" t="s">
        <v>2215</v>
      </c>
      <c r="H515" t="s">
        <v>1326</v>
      </c>
    </row>
    <row r="516" spans="7:8">
      <c r="G516" t="s">
        <v>2216</v>
      </c>
      <c r="H516" t="s">
        <v>1112</v>
      </c>
    </row>
    <row r="517" spans="7:8">
      <c r="G517" t="s">
        <v>2217</v>
      </c>
      <c r="H517" t="s">
        <v>1130</v>
      </c>
    </row>
    <row r="518" spans="7:8">
      <c r="G518" t="s">
        <v>2218</v>
      </c>
      <c r="H518" t="s">
        <v>1119</v>
      </c>
    </row>
    <row r="519" spans="7:8">
      <c r="G519" t="s">
        <v>2219</v>
      </c>
      <c r="H519" t="s">
        <v>1535</v>
      </c>
    </row>
    <row r="520" spans="7:8">
      <c r="G520" t="s">
        <v>2220</v>
      </c>
      <c r="H520" t="s">
        <v>1334</v>
      </c>
    </row>
    <row r="521" spans="7:8">
      <c r="G521" t="s">
        <v>2221</v>
      </c>
      <c r="H521" t="s">
        <v>1431</v>
      </c>
    </row>
    <row r="522" spans="7:8">
      <c r="G522" t="s">
        <v>2222</v>
      </c>
      <c r="H522" t="s">
        <v>1527</v>
      </c>
    </row>
    <row r="523" spans="7:8">
      <c r="G523" t="s">
        <v>2223</v>
      </c>
      <c r="H523" t="s">
        <v>1421</v>
      </c>
    </row>
    <row r="524" spans="7:8">
      <c r="G524" t="s">
        <v>2224</v>
      </c>
      <c r="H524" t="s">
        <v>1518</v>
      </c>
    </row>
    <row r="525" spans="7:8">
      <c r="G525" t="s">
        <v>2225</v>
      </c>
      <c r="H525" t="s">
        <v>1038</v>
      </c>
    </row>
    <row r="526" spans="7:8">
      <c r="G526" t="s">
        <v>2226</v>
      </c>
      <c r="H526" t="s">
        <v>1233</v>
      </c>
    </row>
    <row r="527" spans="7:8">
      <c r="G527" t="s">
        <v>2227</v>
      </c>
      <c r="H527" t="s">
        <v>1224</v>
      </c>
    </row>
    <row r="528" spans="7:8">
      <c r="G528" t="s">
        <v>2228</v>
      </c>
      <c r="H528" t="s">
        <v>1507</v>
      </c>
    </row>
    <row r="529" spans="7:8">
      <c r="G529" t="s">
        <v>2229</v>
      </c>
      <c r="H529" t="s">
        <v>1316</v>
      </c>
    </row>
    <row r="530" spans="7:8">
      <c r="G530" t="s">
        <v>2230</v>
      </c>
      <c r="H530" t="s">
        <v>1403</v>
      </c>
    </row>
    <row r="531" spans="7:8">
      <c r="G531" t="s">
        <v>2231</v>
      </c>
      <c r="H531" t="s">
        <v>1392</v>
      </c>
    </row>
    <row r="532" spans="7:8">
      <c r="G532" t="s">
        <v>2232</v>
      </c>
      <c r="H532" t="s">
        <v>1093</v>
      </c>
    </row>
    <row r="533" spans="7:8">
      <c r="G533" t="s">
        <v>2233</v>
      </c>
      <c r="H533" t="s">
        <v>1203</v>
      </c>
    </row>
    <row r="534" spans="7:8">
      <c r="G534" t="s">
        <v>2234</v>
      </c>
      <c r="H534" t="s">
        <v>1027</v>
      </c>
    </row>
    <row r="535" spans="7:8">
      <c r="G535" t="s">
        <v>2235</v>
      </c>
      <c r="H535" t="s">
        <v>1017</v>
      </c>
    </row>
    <row r="536" spans="7:8">
      <c r="G536" t="s">
        <v>2236</v>
      </c>
      <c r="H536" t="s">
        <v>1103</v>
      </c>
    </row>
    <row r="537" spans="7:8">
      <c r="G537" t="s">
        <v>2237</v>
      </c>
      <c r="H537" t="s">
        <v>1307</v>
      </c>
    </row>
    <row r="538" spans="7:8">
      <c r="G538" t="s">
        <v>2238</v>
      </c>
      <c r="H538" t="s">
        <v>1214</v>
      </c>
    </row>
    <row r="539" spans="7:8">
      <c r="G539" t="s">
        <v>2239</v>
      </c>
      <c r="H539" t="s">
        <v>1412</v>
      </c>
    </row>
    <row r="540" spans="7:8">
      <c r="G540" t="s">
        <v>2240</v>
      </c>
      <c r="H540" t="s">
        <v>1492</v>
      </c>
    </row>
    <row r="541" spans="7:8">
      <c r="G541" t="s">
        <v>2241</v>
      </c>
      <c r="H541" t="s">
        <v>1499</v>
      </c>
    </row>
    <row r="542" spans="7:8">
      <c r="G542" t="s">
        <v>2242</v>
      </c>
      <c r="H542" t="s">
        <v>1484</v>
      </c>
    </row>
    <row r="543" spans="7:8">
      <c r="G543" t="s">
        <v>2243</v>
      </c>
      <c r="H543" t="s">
        <v>1477</v>
      </c>
    </row>
    <row r="544" spans="7:8">
      <c r="G544" t="s">
        <v>2244</v>
      </c>
      <c r="H544" t="s">
        <v>1383</v>
      </c>
    </row>
    <row r="545" spans="7:8">
      <c r="G545" t="s">
        <v>2245</v>
      </c>
      <c r="H545" t="s">
        <v>1469</v>
      </c>
    </row>
    <row r="546" spans="7:8">
      <c r="G546" t="s">
        <v>2246</v>
      </c>
      <c r="H546" t="s">
        <v>1376</v>
      </c>
    </row>
    <row r="547" spans="7:8">
      <c r="G547" t="s">
        <v>2247</v>
      </c>
      <c r="H547" t="s">
        <v>1462</v>
      </c>
    </row>
    <row r="548" spans="7:8">
      <c r="G548" t="s">
        <v>2248</v>
      </c>
      <c r="H548" t="s">
        <v>1353</v>
      </c>
    </row>
    <row r="549" spans="7:8">
      <c r="G549" t="s">
        <v>2249</v>
      </c>
      <c r="H549" t="s">
        <v>1273</v>
      </c>
    </row>
    <row r="550" spans="7:8">
      <c r="G550" t="s">
        <v>2250</v>
      </c>
      <c r="H550" t="s">
        <v>1267</v>
      </c>
    </row>
    <row r="551" spans="7:8">
      <c r="G551" t="s">
        <v>2251</v>
      </c>
      <c r="H551" t="s">
        <v>1442</v>
      </c>
    </row>
    <row r="552" spans="7:8">
      <c r="G552" t="s">
        <v>2252</v>
      </c>
      <c r="H552" t="s">
        <v>1260</v>
      </c>
    </row>
    <row r="553" spans="7:8">
      <c r="G553" t="s">
        <v>2253</v>
      </c>
      <c r="H553" t="s">
        <v>1345</v>
      </c>
    </row>
    <row r="554" spans="7:8">
      <c r="G554" t="s">
        <v>2254</v>
      </c>
      <c r="H554" t="s">
        <v>1301</v>
      </c>
    </row>
    <row r="555" spans="7:8">
      <c r="G555" t="s">
        <v>2255</v>
      </c>
      <c r="H555" t="s">
        <v>1196</v>
      </c>
    </row>
    <row r="556" spans="7:8">
      <c r="G556" t="s">
        <v>2256</v>
      </c>
      <c r="H556" t="s">
        <v>1084</v>
      </c>
    </row>
    <row r="557" spans="7:8">
      <c r="G557" t="s">
        <v>2257</v>
      </c>
      <c r="H557" t="s">
        <v>1279</v>
      </c>
    </row>
    <row r="558" spans="7:8">
      <c r="G558" t="s">
        <v>2258</v>
      </c>
      <c r="H558" t="s">
        <v>1173</v>
      </c>
    </row>
    <row r="559" spans="7:8">
      <c r="G559" t="s">
        <v>2259</v>
      </c>
      <c r="H559" t="s">
        <v>1165</v>
      </c>
    </row>
    <row r="560" spans="7:8">
      <c r="G560" t="s">
        <v>2260</v>
      </c>
      <c r="H560" t="s">
        <v>1455</v>
      </c>
    </row>
    <row r="561" spans="7:8">
      <c r="G561" t="s">
        <v>2261</v>
      </c>
      <c r="H561" t="s">
        <v>1181</v>
      </c>
    </row>
    <row r="562" spans="7:8">
      <c r="G562" t="s">
        <v>2262</v>
      </c>
      <c r="H562" t="s">
        <v>1286</v>
      </c>
    </row>
    <row r="563" spans="7:8">
      <c r="G563" t="s">
        <v>2263</v>
      </c>
      <c r="H563" t="s">
        <v>1294</v>
      </c>
    </row>
    <row r="564" spans="7:8">
      <c r="G564" t="s">
        <v>2264</v>
      </c>
      <c r="H564" t="s">
        <v>1189</v>
      </c>
    </row>
    <row r="565" spans="7:8">
      <c r="G565" t="s">
        <v>2265</v>
      </c>
      <c r="H565" t="s">
        <v>1365</v>
      </c>
    </row>
    <row r="566" spans="7:8">
      <c r="G566" t="s">
        <v>2266</v>
      </c>
      <c r="H566" t="s">
        <v>1076</v>
      </c>
    </row>
    <row r="567" spans="7:8">
      <c r="G567" t="s">
        <v>2267</v>
      </c>
      <c r="H567" t="s">
        <v>1070</v>
      </c>
    </row>
    <row r="568" spans="7:8">
      <c r="G568" t="s">
        <v>2268</v>
      </c>
      <c r="H568" t="s">
        <v>980</v>
      </c>
    </row>
    <row r="569" spans="7:8">
      <c r="G569" t="s">
        <v>2269</v>
      </c>
      <c r="H569" t="s">
        <v>985</v>
      </c>
    </row>
    <row r="570" spans="7:8">
      <c r="G570" t="s">
        <v>2270</v>
      </c>
      <c r="H570" t="s">
        <v>940</v>
      </c>
    </row>
    <row r="571" spans="7:8">
      <c r="G571" t="s">
        <v>2271</v>
      </c>
      <c r="H571" t="s">
        <v>974</v>
      </c>
    </row>
    <row r="572" spans="7:8">
      <c r="G572" t="s">
        <v>2272</v>
      </c>
      <c r="H572" t="s">
        <v>932</v>
      </c>
    </row>
    <row r="573" spans="7:8">
      <c r="G573" t="s">
        <v>2273</v>
      </c>
      <c r="H573" t="s">
        <v>1006</v>
      </c>
    </row>
    <row r="574" spans="7:8">
      <c r="G574" t="s">
        <v>2274</v>
      </c>
      <c r="H574" t="s">
        <v>1253</v>
      </c>
    </row>
    <row r="575" spans="7:8">
      <c r="G575" t="s">
        <v>2275</v>
      </c>
      <c r="H575" t="s">
        <v>1064</v>
      </c>
    </row>
    <row r="576" spans="7:8">
      <c r="G576" t="s">
        <v>2276</v>
      </c>
      <c r="H576" t="s">
        <v>1156</v>
      </c>
    </row>
    <row r="577" spans="7:8">
      <c r="G577" t="s">
        <v>2277</v>
      </c>
      <c r="H577" t="s">
        <v>1148</v>
      </c>
    </row>
    <row r="578" spans="7:8">
      <c r="G578" t="s">
        <v>2278</v>
      </c>
      <c r="H578" t="s">
        <v>817</v>
      </c>
    </row>
    <row r="579" spans="7:8">
      <c r="G579" t="s">
        <v>2279</v>
      </c>
      <c r="H579" t="s">
        <v>827</v>
      </c>
    </row>
    <row r="580" spans="7:8">
      <c r="G580" t="s">
        <v>2280</v>
      </c>
      <c r="H580" t="s">
        <v>890</v>
      </c>
    </row>
    <row r="581" spans="7:8">
      <c r="G581" t="s">
        <v>2281</v>
      </c>
      <c r="H581" t="s">
        <v>768</v>
      </c>
    </row>
    <row r="582" spans="7:8">
      <c r="G582" t="s">
        <v>2282</v>
      </c>
      <c r="H582" t="s">
        <v>757</v>
      </c>
    </row>
    <row r="583" spans="7:8">
      <c r="G583" t="s">
        <v>2283</v>
      </c>
      <c r="H583" t="s">
        <v>869</v>
      </c>
    </row>
    <row r="584" spans="7:8">
      <c r="G584" t="s">
        <v>2284</v>
      </c>
      <c r="H584" t="s">
        <v>685</v>
      </c>
    </row>
    <row r="585" spans="7:8">
      <c r="G585" t="s">
        <v>2285</v>
      </c>
      <c r="H585" t="s">
        <v>694</v>
      </c>
    </row>
    <row r="586" spans="7:8">
      <c r="G586" t="s">
        <v>2286</v>
      </c>
      <c r="H586" t="s">
        <v>540</v>
      </c>
    </row>
    <row r="587" spans="7:8">
      <c r="G587" t="s">
        <v>2287</v>
      </c>
      <c r="H587" t="s">
        <v>808</v>
      </c>
    </row>
    <row r="588" spans="7:8">
      <c r="G588" t="s">
        <v>2288</v>
      </c>
      <c r="H588" t="s">
        <v>880</v>
      </c>
    </row>
    <row r="589" spans="7:8">
      <c r="G589" t="s">
        <v>2289</v>
      </c>
      <c r="H589" t="s">
        <v>660</v>
      </c>
    </row>
    <row r="590" spans="7:8">
      <c r="G590" t="s">
        <v>2290</v>
      </c>
      <c r="H590" t="s">
        <v>672</v>
      </c>
    </row>
    <row r="591" spans="7:8">
      <c r="G591" t="s">
        <v>2291</v>
      </c>
      <c r="H591" t="s">
        <v>527</v>
      </c>
    </row>
    <row r="592" spans="7:8">
      <c r="G592" t="s">
        <v>2292</v>
      </c>
      <c r="H592" t="s">
        <v>747</v>
      </c>
    </row>
    <row r="593" spans="7:8">
      <c r="G593" t="s">
        <v>2293</v>
      </c>
      <c r="H593" t="s">
        <v>428</v>
      </c>
    </row>
    <row r="594" spans="7:8">
      <c r="G594" t="s">
        <v>2294</v>
      </c>
      <c r="H594" t="s">
        <v>712</v>
      </c>
    </row>
    <row r="595" spans="7:8">
      <c r="G595" t="s">
        <v>2295</v>
      </c>
      <c r="H595" t="s">
        <v>723</v>
      </c>
    </row>
    <row r="596" spans="7:8">
      <c r="G596" t="s">
        <v>2296</v>
      </c>
      <c r="H596" t="s">
        <v>718</v>
      </c>
    </row>
    <row r="597" spans="7:8">
      <c r="G597" t="s">
        <v>2297</v>
      </c>
      <c r="H597" t="s">
        <v>787</v>
      </c>
    </row>
    <row r="598" spans="7:8">
      <c r="G598" t="s">
        <v>2298</v>
      </c>
      <c r="H598" t="s">
        <v>780</v>
      </c>
    </row>
    <row r="599" spans="7:8">
      <c r="G599" t="s">
        <v>2299</v>
      </c>
      <c r="H599" t="s">
        <v>836</v>
      </c>
    </row>
    <row r="600" spans="7:8">
      <c r="G600" t="s">
        <v>2300</v>
      </c>
      <c r="H600" t="s">
        <v>841</v>
      </c>
    </row>
    <row r="601" spans="7:8">
      <c r="G601" t="s">
        <v>2301</v>
      </c>
      <c r="H601" t="s">
        <v>847</v>
      </c>
    </row>
    <row r="602" spans="7:8">
      <c r="G602" t="s">
        <v>2302</v>
      </c>
      <c r="H602" t="s">
        <v>856</v>
      </c>
    </row>
    <row r="603" spans="7:8">
      <c r="G603" t="s">
        <v>2303</v>
      </c>
      <c r="H603" t="s">
        <v>615</v>
      </c>
    </row>
    <row r="604" spans="7:8">
      <c r="G604" t="s">
        <v>2304</v>
      </c>
      <c r="H604" t="s">
        <v>626</v>
      </c>
    </row>
    <row r="605" spans="7:8">
      <c r="G605" t="s">
        <v>2305</v>
      </c>
      <c r="H605" t="s">
        <v>638</v>
      </c>
    </row>
    <row r="606" spans="7:8">
      <c r="G606" t="s">
        <v>2306</v>
      </c>
      <c r="H606" t="s">
        <v>648</v>
      </c>
    </row>
    <row r="607" spans="7:8">
      <c r="G607" t="s">
        <v>2307</v>
      </c>
      <c r="H607" t="s">
        <v>737</v>
      </c>
    </row>
    <row r="608" spans="7:8">
      <c r="G608" t="s">
        <v>2308</v>
      </c>
      <c r="H608" t="s">
        <v>729</v>
      </c>
    </row>
    <row r="609" spans="7:8">
      <c r="G609" t="s">
        <v>2309</v>
      </c>
      <c r="H609" t="s">
        <v>793</v>
      </c>
    </row>
    <row r="610" spans="7:8">
      <c r="G610" t="s">
        <v>2310</v>
      </c>
      <c r="H610" t="s">
        <v>1516</v>
      </c>
    </row>
    <row r="611" spans="7:8">
      <c r="G611" t="s">
        <v>2311</v>
      </c>
      <c r="H611" t="s">
        <v>1035</v>
      </c>
    </row>
    <row r="612" spans="7:8">
      <c r="G612" t="s">
        <v>2312</v>
      </c>
      <c r="H612" t="s">
        <v>1314</v>
      </c>
    </row>
    <row r="613" spans="7:8">
      <c r="G613" t="s">
        <v>2313</v>
      </c>
      <c r="H613" t="s">
        <v>1231</v>
      </c>
    </row>
    <row r="614" spans="7:8">
      <c r="G614" t="s">
        <v>2314</v>
      </c>
      <c r="H614" t="s">
        <v>1221</v>
      </c>
    </row>
    <row r="615" spans="7:8">
      <c r="G615" t="s">
        <v>2315</v>
      </c>
      <c r="H615" t="s">
        <v>1505</v>
      </c>
    </row>
    <row r="616" spans="7:8">
      <c r="G616" t="s">
        <v>2316</v>
      </c>
      <c r="H616" t="s">
        <v>1048</v>
      </c>
    </row>
    <row r="617" spans="7:8">
      <c r="G617" t="s">
        <v>2317</v>
      </c>
      <c r="H617" t="s">
        <v>1242</v>
      </c>
    </row>
    <row r="618" spans="7:8">
      <c r="G618" t="s">
        <v>2318</v>
      </c>
      <c r="H618" t="s">
        <v>1129</v>
      </c>
    </row>
    <row r="619" spans="7:8">
      <c r="G619" t="s">
        <v>2319</v>
      </c>
      <c r="H619" t="s">
        <v>1138</v>
      </c>
    </row>
    <row r="620" spans="7:8">
      <c r="G620" t="s">
        <v>2320</v>
      </c>
      <c r="H620" t="s">
        <v>1325</v>
      </c>
    </row>
    <row r="621" spans="7:8">
      <c r="G621" t="s">
        <v>2321</v>
      </c>
      <c r="H621" t="s">
        <v>1111</v>
      </c>
    </row>
    <row r="622" spans="7:8">
      <c r="G622" t="s">
        <v>2322</v>
      </c>
      <c r="H622" t="s">
        <v>148</v>
      </c>
    </row>
    <row r="623" spans="7:8">
      <c r="G623" t="s">
        <v>2323</v>
      </c>
      <c r="H623" t="s">
        <v>390</v>
      </c>
    </row>
    <row r="624" spans="7:8">
      <c r="G624" t="s">
        <v>2324</v>
      </c>
      <c r="H624" t="s">
        <v>110</v>
      </c>
    </row>
    <row r="625" spans="7:8">
      <c r="G625" t="s">
        <v>2325</v>
      </c>
      <c r="H625" t="s">
        <v>123</v>
      </c>
    </row>
    <row r="626" spans="7:8">
      <c r="G626" t="s">
        <v>2326</v>
      </c>
      <c r="H626" t="s">
        <v>263</v>
      </c>
    </row>
    <row r="627" spans="7:8">
      <c r="G627" t="s">
        <v>2327</v>
      </c>
      <c r="H627" t="s">
        <v>287</v>
      </c>
    </row>
    <row r="628" spans="7:8">
      <c r="G628" t="s">
        <v>2328</v>
      </c>
      <c r="H628" t="s">
        <v>1352</v>
      </c>
    </row>
    <row r="629" spans="7:8">
      <c r="G629" t="s">
        <v>2329</v>
      </c>
      <c r="H629" t="s">
        <v>1272</v>
      </c>
    </row>
    <row r="630" spans="7:8">
      <c r="G630" t="s">
        <v>2330</v>
      </c>
      <c r="H630" t="s">
        <v>1344</v>
      </c>
    </row>
    <row r="631" spans="7:8">
      <c r="G631" t="s">
        <v>2331</v>
      </c>
      <c r="H631" t="s">
        <v>1266</v>
      </c>
    </row>
    <row r="632" spans="7:8">
      <c r="G632" t="s">
        <v>2332</v>
      </c>
      <c r="H632" t="s">
        <v>1441</v>
      </c>
    </row>
    <row r="633" spans="7:8">
      <c r="G633" t="s">
        <v>2333</v>
      </c>
      <c r="H633" t="s">
        <v>1259</v>
      </c>
    </row>
    <row r="634" spans="7:8">
      <c r="G634" t="s">
        <v>2334</v>
      </c>
      <c r="H634" t="s">
        <v>321</v>
      </c>
    </row>
    <row r="635" spans="7:8">
      <c r="G635" t="s">
        <v>2335</v>
      </c>
      <c r="H635" t="s">
        <v>163</v>
      </c>
    </row>
    <row r="636" spans="7:8">
      <c r="G636" t="s">
        <v>2336</v>
      </c>
      <c r="H636" t="s">
        <v>22</v>
      </c>
    </row>
    <row r="637" spans="7:8">
      <c r="G637" t="s">
        <v>2337</v>
      </c>
      <c r="H637" t="s">
        <v>178</v>
      </c>
    </row>
    <row r="638" spans="7:8">
      <c r="G638" t="s">
        <v>2338</v>
      </c>
      <c r="H638" t="s">
        <v>549</v>
      </c>
    </row>
    <row r="639" spans="7:8">
      <c r="G639" t="s">
        <v>2339</v>
      </c>
      <c r="H639" t="s">
        <v>557</v>
      </c>
    </row>
    <row r="640" spans="7:8">
      <c r="G640" t="s">
        <v>2340</v>
      </c>
      <c r="H640" t="s">
        <v>1454</v>
      </c>
    </row>
    <row r="641" spans="7:8">
      <c r="G641" t="s">
        <v>2341</v>
      </c>
      <c r="H641" t="s">
        <v>1180</v>
      </c>
    </row>
    <row r="642" spans="7:8">
      <c r="G642" t="s">
        <v>2342</v>
      </c>
      <c r="H642" t="s">
        <v>1364</v>
      </c>
    </row>
    <row r="643" spans="7:8">
      <c r="G643" t="s">
        <v>2343</v>
      </c>
      <c r="H643" t="s">
        <v>1285</v>
      </c>
    </row>
    <row r="644" spans="7:8">
      <c r="G644" t="s">
        <v>2344</v>
      </c>
      <c r="H644" t="s">
        <v>1293</v>
      </c>
    </row>
    <row r="645" spans="7:8">
      <c r="G645" t="s">
        <v>2345</v>
      </c>
      <c r="H645" t="s">
        <v>1188</v>
      </c>
    </row>
    <row r="646" spans="7:8">
      <c r="G646" t="s">
        <v>2346</v>
      </c>
      <c r="H646" t="s">
        <v>735</v>
      </c>
    </row>
    <row r="647" spans="7:8">
      <c r="G647" t="s">
        <v>2347</v>
      </c>
      <c r="H647" t="s">
        <v>727</v>
      </c>
    </row>
    <row r="648" spans="7:8">
      <c r="G648" t="s">
        <v>2348</v>
      </c>
      <c r="H648" t="s">
        <v>645</v>
      </c>
    </row>
    <row r="649" spans="7:8">
      <c r="G649" t="s">
        <v>2349</v>
      </c>
      <c r="H649" t="s">
        <v>633</v>
      </c>
    </row>
    <row r="650" spans="7:8">
      <c r="G650" t="s">
        <v>2350</v>
      </c>
      <c r="H650" t="s">
        <v>791</v>
      </c>
    </row>
    <row r="651" spans="7:8">
      <c r="G651" t="s">
        <v>2351</v>
      </c>
      <c r="H651" t="s">
        <v>621</v>
      </c>
    </row>
    <row r="652" spans="7:8">
      <c r="G652" t="s">
        <v>2352</v>
      </c>
      <c r="H652" t="s">
        <v>1463</v>
      </c>
    </row>
    <row r="653" spans="7:8">
      <c r="G653" t="s">
        <v>2353</v>
      </c>
      <c r="H653" t="s">
        <v>1470</v>
      </c>
    </row>
    <row r="654" spans="7:8">
      <c r="G654" t="s">
        <v>2354</v>
      </c>
      <c r="H654" t="s">
        <v>1478</v>
      </c>
    </row>
    <row r="655" spans="7:8">
      <c r="G655" t="s">
        <v>2355</v>
      </c>
      <c r="H655" t="s">
        <v>1500</v>
      </c>
    </row>
    <row r="656" spans="7:8">
      <c r="G656" t="s">
        <v>2356</v>
      </c>
      <c r="H656" t="s">
        <v>1413</v>
      </c>
    </row>
    <row r="657" spans="7:8">
      <c r="G657" t="s">
        <v>2357</v>
      </c>
      <c r="H657" t="s">
        <v>1308</v>
      </c>
    </row>
    <row r="658" spans="7:8">
      <c r="G658" t="s">
        <v>2358</v>
      </c>
      <c r="H658" t="s">
        <v>1018</v>
      </c>
    </row>
    <row r="659" spans="7:8">
      <c r="G659" t="s">
        <v>2359</v>
      </c>
      <c r="H659" t="s">
        <v>1204</v>
      </c>
    </row>
    <row r="660" spans="7:8">
      <c r="G660" t="s">
        <v>2360</v>
      </c>
      <c r="H660" t="s">
        <v>1377</v>
      </c>
    </row>
    <row r="661" spans="7:8">
      <c r="G661" t="s">
        <v>2361</v>
      </c>
      <c r="H661" t="s">
        <v>1384</v>
      </c>
    </row>
    <row r="662" spans="7:8">
      <c r="G662" t="s">
        <v>2362</v>
      </c>
      <c r="H662" t="s">
        <v>1485</v>
      </c>
    </row>
    <row r="663" spans="7:8">
      <c r="G663" t="s">
        <v>2363</v>
      </c>
      <c r="H663" t="s">
        <v>1493</v>
      </c>
    </row>
    <row r="664" spans="7:8">
      <c r="G664" t="s">
        <v>2364</v>
      </c>
      <c r="H664" t="s">
        <v>1215</v>
      </c>
    </row>
    <row r="665" spans="7:8">
      <c r="G665" t="s">
        <v>2365</v>
      </c>
      <c r="H665" t="s">
        <v>1104</v>
      </c>
    </row>
    <row r="666" spans="7:8">
      <c r="G666" t="s">
        <v>2366</v>
      </c>
      <c r="H666" t="s">
        <v>1028</v>
      </c>
    </row>
    <row r="667" spans="7:8">
      <c r="G667" t="s">
        <v>2367</v>
      </c>
      <c r="H667" t="s">
        <v>1094</v>
      </c>
    </row>
    <row r="668" spans="7:8">
      <c r="G668" t="s">
        <v>2368</v>
      </c>
      <c r="H668" t="s">
        <v>1515</v>
      </c>
    </row>
    <row r="669" spans="7:8">
      <c r="G669" t="s">
        <v>2369</v>
      </c>
      <c r="H669" t="s">
        <v>1332</v>
      </c>
    </row>
    <row r="670" spans="7:8">
      <c r="G670" t="s">
        <v>2370</v>
      </c>
      <c r="H670" t="s">
        <v>1525</v>
      </c>
    </row>
    <row r="671" spans="7:8">
      <c r="G671" t="s">
        <v>2371</v>
      </c>
      <c r="H671" t="s">
        <v>1429</v>
      </c>
    </row>
    <row r="672" spans="7:8">
      <c r="G672" t="s">
        <v>2372</v>
      </c>
      <c r="H672" t="s">
        <v>1419</v>
      </c>
    </row>
    <row r="673" spans="7:8">
      <c r="G673" t="s">
        <v>2373</v>
      </c>
      <c r="H673" t="s">
        <v>233</v>
      </c>
    </row>
    <row r="674" spans="7:8">
      <c r="G674" t="s">
        <v>2374</v>
      </c>
      <c r="H674" t="s">
        <v>494</v>
      </c>
    </row>
    <row r="675" spans="7:8">
      <c r="G675" t="s">
        <v>2375</v>
      </c>
      <c r="H675" t="s">
        <v>881</v>
      </c>
    </row>
    <row r="676" spans="7:8">
      <c r="G676" t="s">
        <v>2376</v>
      </c>
      <c r="H676" t="s">
        <v>661</v>
      </c>
    </row>
    <row r="677" spans="7:8">
      <c r="G677" t="s">
        <v>2377</v>
      </c>
      <c r="H677" t="s">
        <v>673</v>
      </c>
    </row>
    <row r="678" spans="7:8">
      <c r="G678" t="s">
        <v>2378</v>
      </c>
      <c r="H678" t="s">
        <v>528</v>
      </c>
    </row>
    <row r="679" spans="7:8">
      <c r="G679" t="s">
        <v>2379</v>
      </c>
      <c r="H679" t="s">
        <v>649</v>
      </c>
    </row>
    <row r="680" spans="7:8">
      <c r="G680" t="s">
        <v>2380</v>
      </c>
      <c r="H680" t="s">
        <v>616</v>
      </c>
    </row>
    <row r="681" spans="7:8">
      <c r="G681" t="s">
        <v>2381</v>
      </c>
      <c r="H681" t="s">
        <v>627</v>
      </c>
    </row>
    <row r="682" spans="7:8">
      <c r="G682" t="s">
        <v>2382</v>
      </c>
      <c r="H682" t="s">
        <v>778</v>
      </c>
    </row>
    <row r="683" spans="7:8">
      <c r="G683" t="s">
        <v>2383</v>
      </c>
      <c r="H683" t="s">
        <v>639</v>
      </c>
    </row>
    <row r="684" spans="7:8">
      <c r="G684" t="s">
        <v>2384</v>
      </c>
      <c r="H684" t="s">
        <v>635</v>
      </c>
    </row>
    <row r="685" spans="7:8">
      <c r="G685" t="s">
        <v>2385</v>
      </c>
      <c r="H685" t="s">
        <v>623</v>
      </c>
    </row>
    <row r="686" spans="7:8">
      <c r="G686" t="s">
        <v>2386</v>
      </c>
      <c r="H686" t="s">
        <v>493</v>
      </c>
    </row>
    <row r="687" spans="7:8">
      <c r="G687" t="s">
        <v>2387</v>
      </c>
      <c r="H687" t="s">
        <v>1400</v>
      </c>
    </row>
    <row r="688" spans="7:8">
      <c r="G688" t="s">
        <v>2388</v>
      </c>
      <c r="H688" t="s">
        <v>1390</v>
      </c>
    </row>
    <row r="689" spans="7:8">
      <c r="G689" t="s">
        <v>2389</v>
      </c>
      <c r="H689" t="s">
        <v>1090</v>
      </c>
    </row>
    <row r="690" spans="7:8">
      <c r="G690" t="s">
        <v>2390</v>
      </c>
      <c r="H690" t="s">
        <v>232</v>
      </c>
    </row>
    <row r="691" spans="7:8">
      <c r="G691" t="s">
        <v>2391</v>
      </c>
      <c r="H691" t="s">
        <v>142</v>
      </c>
    </row>
    <row r="692" spans="7:8">
      <c r="G692" t="s">
        <v>2392</v>
      </c>
      <c r="H692" t="s">
        <v>384</v>
      </c>
    </row>
    <row r="693" spans="7:8">
      <c r="G693" t="s">
        <v>2393</v>
      </c>
      <c r="H693" t="s">
        <v>1287</v>
      </c>
    </row>
    <row r="694" spans="7:8">
      <c r="G694" t="s">
        <v>2394</v>
      </c>
      <c r="H694" t="s">
        <v>1200</v>
      </c>
    </row>
    <row r="695" spans="7:8">
      <c r="G695" t="s">
        <v>2395</v>
      </c>
      <c r="H695" t="s">
        <v>1024</v>
      </c>
    </row>
    <row r="696" spans="7:8">
      <c r="G696" t="s">
        <v>2396</v>
      </c>
      <c r="H696" t="s">
        <v>1014</v>
      </c>
    </row>
    <row r="697" spans="7:8">
      <c r="G697" t="s">
        <v>2397</v>
      </c>
      <c r="H697" t="s">
        <v>1101</v>
      </c>
    </row>
    <row r="698" spans="7:8">
      <c r="G698" t="s">
        <v>2398</v>
      </c>
      <c r="H698" t="s">
        <v>1190</v>
      </c>
    </row>
    <row r="699" spans="7:8">
      <c r="G699" t="s">
        <v>2399</v>
      </c>
      <c r="H699" t="s">
        <v>1212</v>
      </c>
    </row>
    <row r="700" spans="7:8">
      <c r="G700" t="s">
        <v>2400</v>
      </c>
      <c r="H700" t="s">
        <v>117</v>
      </c>
    </row>
    <row r="701" spans="7:8">
      <c r="G701" t="s">
        <v>2401</v>
      </c>
      <c r="H701" t="s">
        <v>130</v>
      </c>
    </row>
    <row r="702" spans="7:8">
      <c r="G702" t="s">
        <v>2402</v>
      </c>
      <c r="H702" t="s">
        <v>270</v>
      </c>
    </row>
    <row r="703" spans="7:8">
      <c r="G703" t="s">
        <v>2403</v>
      </c>
      <c r="H703" t="s">
        <v>294</v>
      </c>
    </row>
    <row r="704" spans="7:8">
      <c r="G704" t="s">
        <v>2404</v>
      </c>
      <c r="H704" t="s">
        <v>103</v>
      </c>
    </row>
    <row r="705" spans="7:8">
      <c r="G705" t="s">
        <v>2405</v>
      </c>
      <c r="H705" t="s">
        <v>397</v>
      </c>
    </row>
    <row r="706" spans="7:8">
      <c r="G706" t="s">
        <v>2406</v>
      </c>
      <c r="H706" t="s">
        <v>155</v>
      </c>
    </row>
    <row r="707" spans="7:8">
      <c r="G707" t="s">
        <v>2407</v>
      </c>
      <c r="H707" t="s">
        <v>431</v>
      </c>
    </row>
    <row r="708" spans="7:8">
      <c r="G708" t="s">
        <v>2408</v>
      </c>
      <c r="H708" t="s">
        <v>1172</v>
      </c>
    </row>
    <row r="709" spans="7:8">
      <c r="G709" t="s">
        <v>2409</v>
      </c>
      <c r="H709" t="s">
        <v>1164</v>
      </c>
    </row>
    <row r="710" spans="7:8">
      <c r="G710" t="s">
        <v>2410</v>
      </c>
      <c r="H710" t="s">
        <v>1453</v>
      </c>
    </row>
    <row r="711" spans="7:8">
      <c r="G711" t="s">
        <v>2411</v>
      </c>
      <c r="H711" t="s">
        <v>675</v>
      </c>
    </row>
    <row r="712" spans="7:8">
      <c r="G712" t="s">
        <v>2412</v>
      </c>
      <c r="H712" t="s">
        <v>530</v>
      </c>
    </row>
    <row r="713" spans="7:8">
      <c r="G713" t="s">
        <v>2413</v>
      </c>
      <c r="H713" t="s">
        <v>749</v>
      </c>
    </row>
    <row r="714" spans="7:8">
      <c r="G714" t="s">
        <v>2414</v>
      </c>
      <c r="H714" t="s">
        <v>739</v>
      </c>
    </row>
    <row r="715" spans="7:8">
      <c r="G715" t="s">
        <v>2415</v>
      </c>
      <c r="H715" t="s">
        <v>842</v>
      </c>
    </row>
    <row r="716" spans="7:8">
      <c r="G716" t="s">
        <v>2416</v>
      </c>
      <c r="H716" t="s">
        <v>848</v>
      </c>
    </row>
    <row r="717" spans="7:8">
      <c r="G717" t="s">
        <v>2417</v>
      </c>
      <c r="H717" t="s">
        <v>857</v>
      </c>
    </row>
    <row r="718" spans="7:8">
      <c r="G718" t="s">
        <v>2418</v>
      </c>
      <c r="H718" t="s">
        <v>651</v>
      </c>
    </row>
    <row r="719" spans="7:8">
      <c r="G719" t="s">
        <v>2419</v>
      </c>
      <c r="H719" t="s">
        <v>795</v>
      </c>
    </row>
    <row r="720" spans="7:8">
      <c r="G720" t="s">
        <v>2420</v>
      </c>
      <c r="H720" t="s">
        <v>731</v>
      </c>
    </row>
    <row r="721" spans="7:8">
      <c r="G721" t="s">
        <v>2421</v>
      </c>
      <c r="H721" t="s">
        <v>614</v>
      </c>
    </row>
    <row r="722" spans="7:8">
      <c r="G722" t="s">
        <v>2422</v>
      </c>
      <c r="H722" t="s">
        <v>855</v>
      </c>
    </row>
    <row r="723" spans="7:8">
      <c r="G723" t="s">
        <v>2423</v>
      </c>
      <c r="H723" t="s">
        <v>846</v>
      </c>
    </row>
    <row r="724" spans="7:8">
      <c r="G724" t="s">
        <v>2424</v>
      </c>
      <c r="H724" t="s">
        <v>840</v>
      </c>
    </row>
    <row r="725" spans="7:8">
      <c r="G725" t="s">
        <v>2425</v>
      </c>
      <c r="H725" t="s">
        <v>625</v>
      </c>
    </row>
    <row r="726" spans="7:8">
      <c r="G726" t="s">
        <v>2426</v>
      </c>
      <c r="H726" t="s">
        <v>647</v>
      </c>
    </row>
    <row r="727" spans="7:8">
      <c r="G727" t="s">
        <v>2427</v>
      </c>
      <c r="H727" t="s">
        <v>637</v>
      </c>
    </row>
    <row r="728" spans="7:8">
      <c r="G728" t="s">
        <v>2428</v>
      </c>
      <c r="H728" t="s">
        <v>1211</v>
      </c>
    </row>
    <row r="729" spans="7:8">
      <c r="G729" t="s">
        <v>2429</v>
      </c>
      <c r="H729" t="s">
        <v>1410</v>
      </c>
    </row>
    <row r="730" spans="7:8">
      <c r="G730" t="s">
        <v>2430</v>
      </c>
      <c r="H730" t="s">
        <v>810</v>
      </c>
    </row>
    <row r="731" spans="7:8">
      <c r="G731" t="s">
        <v>2431</v>
      </c>
      <c r="H731" t="s">
        <v>542</v>
      </c>
    </row>
    <row r="732" spans="7:8">
      <c r="G732" t="s">
        <v>2432</v>
      </c>
      <c r="H732" t="s">
        <v>1378</v>
      </c>
    </row>
    <row r="733" spans="7:8">
      <c r="G733" t="s">
        <v>2433</v>
      </c>
      <c r="H733" t="s">
        <v>1464</v>
      </c>
    </row>
    <row r="734" spans="7:8">
      <c r="G734" t="s">
        <v>2434</v>
      </c>
      <c r="H734" t="s">
        <v>1471</v>
      </c>
    </row>
    <row r="735" spans="7:8">
      <c r="G735" t="s">
        <v>2435</v>
      </c>
      <c r="H735" t="s">
        <v>1220</v>
      </c>
    </row>
    <row r="736" spans="7:8">
      <c r="G736" t="s">
        <v>2436</v>
      </c>
      <c r="H736" t="s">
        <v>622</v>
      </c>
    </row>
    <row r="737" spans="7:8">
      <c r="G737" t="s">
        <v>2437</v>
      </c>
      <c r="H737" t="s">
        <v>634</v>
      </c>
    </row>
    <row r="738" spans="7:8">
      <c r="G738" t="s">
        <v>2438</v>
      </c>
      <c r="H738" t="s">
        <v>610</v>
      </c>
    </row>
    <row r="739" spans="7:8">
      <c r="G739" t="s">
        <v>2439</v>
      </c>
      <c r="H739" t="s">
        <v>781</v>
      </c>
    </row>
    <row r="740" spans="7:8">
      <c r="G740" t="s">
        <v>2440</v>
      </c>
      <c r="H740" t="s">
        <v>835</v>
      </c>
    </row>
    <row r="741" spans="7:8">
      <c r="G741" t="s">
        <v>2441</v>
      </c>
      <c r="H741" t="s">
        <v>779</v>
      </c>
    </row>
    <row r="742" spans="7:8">
      <c r="G742" t="s">
        <v>2442</v>
      </c>
      <c r="H742" t="s">
        <v>641</v>
      </c>
    </row>
    <row r="743" spans="7:8">
      <c r="G743" t="s">
        <v>2443</v>
      </c>
      <c r="H743" t="s">
        <v>629</v>
      </c>
    </row>
    <row r="744" spans="7:8">
      <c r="G744" t="s">
        <v>2444</v>
      </c>
      <c r="H744" t="s">
        <v>670</v>
      </c>
    </row>
    <row r="745" spans="7:8">
      <c r="G745" t="s">
        <v>2445</v>
      </c>
      <c r="H745" t="s">
        <v>525</v>
      </c>
    </row>
    <row r="746" spans="7:8">
      <c r="G746" t="s">
        <v>2446</v>
      </c>
      <c r="H746" t="s">
        <v>657</v>
      </c>
    </row>
    <row r="747" spans="7:8">
      <c r="G747" t="s">
        <v>2447</v>
      </c>
      <c r="H747" t="s">
        <v>877</v>
      </c>
    </row>
    <row r="748" spans="7:8">
      <c r="G748" t="s">
        <v>2448</v>
      </c>
      <c r="H748" t="s">
        <v>1179</v>
      </c>
    </row>
    <row r="749" spans="7:8">
      <c r="G749" t="s">
        <v>2449</v>
      </c>
      <c r="H749" t="s">
        <v>1284</v>
      </c>
    </row>
    <row r="750" spans="7:8">
      <c r="G750" t="s">
        <v>2450</v>
      </c>
      <c r="H750" t="s">
        <v>1476</v>
      </c>
    </row>
    <row r="751" spans="7:8">
      <c r="G751" t="s">
        <v>2451</v>
      </c>
      <c r="H751" t="s">
        <v>1483</v>
      </c>
    </row>
    <row r="752" spans="7:8">
      <c r="G752" t="s">
        <v>2452</v>
      </c>
      <c r="H752" t="s">
        <v>973</v>
      </c>
    </row>
    <row r="753" spans="7:8">
      <c r="G753" t="s">
        <v>2453</v>
      </c>
      <c r="H753" t="s">
        <v>1005</v>
      </c>
    </row>
    <row r="754" spans="7:8">
      <c r="G754" t="s">
        <v>2454</v>
      </c>
      <c r="H754" t="s">
        <v>939</v>
      </c>
    </row>
    <row r="755" spans="7:8">
      <c r="G755" t="s">
        <v>2455</v>
      </c>
      <c r="H755" t="s">
        <v>931</v>
      </c>
    </row>
    <row r="756" spans="7:8">
      <c r="G756" t="s">
        <v>2456</v>
      </c>
      <c r="H756" t="s">
        <v>1292</v>
      </c>
    </row>
    <row r="757" spans="7:8">
      <c r="G757" t="s">
        <v>2457</v>
      </c>
      <c r="H757" t="s">
        <v>1187</v>
      </c>
    </row>
    <row r="758" spans="7:8">
      <c r="G758" t="s">
        <v>2458</v>
      </c>
      <c r="H758" t="s">
        <v>1498</v>
      </c>
    </row>
    <row r="759" spans="7:8">
      <c r="G759" t="s">
        <v>2459</v>
      </c>
      <c r="H759" t="s">
        <v>1490</v>
      </c>
    </row>
    <row r="760" spans="7:8">
      <c r="G760" t="s">
        <v>2460</v>
      </c>
      <c r="H760" t="s">
        <v>227</v>
      </c>
    </row>
    <row r="761" spans="7:8">
      <c r="G761" t="s">
        <v>2461</v>
      </c>
      <c r="H761" t="s">
        <v>488</v>
      </c>
    </row>
    <row r="762" spans="7:8">
      <c r="G762" t="s">
        <v>2462</v>
      </c>
      <c r="H762" t="s">
        <v>87</v>
      </c>
    </row>
    <row r="763" spans="7:8">
      <c r="G763" t="s">
        <v>2463</v>
      </c>
      <c r="H763" t="s">
        <v>77</v>
      </c>
    </row>
    <row r="764" spans="7:8">
      <c r="G764" t="s">
        <v>2464</v>
      </c>
      <c r="H764" t="s">
        <v>1136</v>
      </c>
    </row>
    <row r="765" spans="7:8">
      <c r="G765" t="s">
        <v>2465</v>
      </c>
      <c r="H765" t="s">
        <v>1323</v>
      </c>
    </row>
    <row r="766" spans="7:8">
      <c r="G766" t="s">
        <v>2466</v>
      </c>
      <c r="H766" t="s">
        <v>692</v>
      </c>
    </row>
    <row r="767" spans="7:8">
      <c r="G767" t="s">
        <v>2467</v>
      </c>
      <c r="H767" t="s">
        <v>682</v>
      </c>
    </row>
    <row r="768" spans="7:8">
      <c r="G768" t="s">
        <v>2468</v>
      </c>
      <c r="H768" t="s">
        <v>1109</v>
      </c>
    </row>
    <row r="769" spans="7:8">
      <c r="G769" t="s">
        <v>2469</v>
      </c>
      <c r="H769" t="s">
        <v>1127</v>
      </c>
    </row>
    <row r="770" spans="7:8">
      <c r="G770" t="s">
        <v>2470</v>
      </c>
      <c r="H770" t="s">
        <v>805</v>
      </c>
    </row>
    <row r="771" spans="7:8">
      <c r="G771" t="s">
        <v>2471</v>
      </c>
      <c r="H771" t="s">
        <v>537</v>
      </c>
    </row>
    <row r="772" spans="7:8">
      <c r="G772" t="s">
        <v>2472</v>
      </c>
      <c r="H772" t="s">
        <v>1083</v>
      </c>
    </row>
    <row r="773" spans="7:8">
      <c r="G773" t="s">
        <v>2473</v>
      </c>
      <c r="H773" t="s">
        <v>1278</v>
      </c>
    </row>
    <row r="774" spans="7:8">
      <c r="G774" t="s">
        <v>2474</v>
      </c>
      <c r="H774" t="s">
        <v>1195</v>
      </c>
    </row>
    <row r="775" spans="7:8">
      <c r="G775" t="s">
        <v>2475</v>
      </c>
      <c r="H775" t="s">
        <v>1300</v>
      </c>
    </row>
    <row r="776" spans="7:8">
      <c r="G776" t="s">
        <v>2476</v>
      </c>
      <c r="H776" t="s">
        <v>613</v>
      </c>
    </row>
    <row r="777" spans="7:8">
      <c r="G777" t="s">
        <v>2477</v>
      </c>
      <c r="H777" t="s">
        <v>624</v>
      </c>
    </row>
    <row r="778" spans="7:8">
      <c r="G778" t="s">
        <v>2478</v>
      </c>
      <c r="H778" t="s">
        <v>636</v>
      </c>
    </row>
    <row r="779" spans="7:8">
      <c r="G779" t="s">
        <v>2479</v>
      </c>
      <c r="H779" t="s">
        <v>646</v>
      </c>
    </row>
    <row r="780" spans="7:8">
      <c r="G780" t="s">
        <v>2480</v>
      </c>
      <c r="H780" t="s">
        <v>710</v>
      </c>
    </row>
    <row r="781" spans="7:8">
      <c r="G781" t="s">
        <v>2481</v>
      </c>
      <c r="H781" t="s">
        <v>86</v>
      </c>
    </row>
    <row r="782" spans="7:8">
      <c r="G782" t="s">
        <v>2482</v>
      </c>
      <c r="H782" t="s">
        <v>76</v>
      </c>
    </row>
    <row r="783" spans="7:8">
      <c r="G783" t="s">
        <v>2483</v>
      </c>
      <c r="H783" t="s">
        <v>2484</v>
      </c>
    </row>
    <row r="784" spans="7:8">
      <c r="G784" t="s">
        <v>2485</v>
      </c>
      <c r="H784" t="s">
        <v>819</v>
      </c>
    </row>
    <row r="785" spans="7:8">
      <c r="G785" t="s">
        <v>2486</v>
      </c>
      <c r="H785" t="s">
        <v>829</v>
      </c>
    </row>
    <row r="786" spans="7:8">
      <c r="G786" t="s">
        <v>2487</v>
      </c>
      <c r="H786" t="s">
        <v>892</v>
      </c>
    </row>
    <row r="787" spans="7:8">
      <c r="G787" t="s">
        <v>2488</v>
      </c>
      <c r="H787" t="s">
        <v>770</v>
      </c>
    </row>
    <row r="788" spans="7:8">
      <c r="G788" t="s">
        <v>2489</v>
      </c>
      <c r="H788" t="s">
        <v>759</v>
      </c>
    </row>
    <row r="789" spans="7:8">
      <c r="G789" t="s">
        <v>2490</v>
      </c>
      <c r="H789" t="s">
        <v>118</v>
      </c>
    </row>
    <row r="790" spans="7:8">
      <c r="G790" t="s">
        <v>2491</v>
      </c>
      <c r="H790" t="s">
        <v>156</v>
      </c>
    </row>
    <row r="791" spans="7:8">
      <c r="G791" t="s">
        <v>2492</v>
      </c>
      <c r="H791" t="s">
        <v>398</v>
      </c>
    </row>
    <row r="792" spans="7:8">
      <c r="G792" t="s">
        <v>2493</v>
      </c>
      <c r="H792" t="s">
        <v>131</v>
      </c>
    </row>
    <row r="793" spans="7:8">
      <c r="G793" t="s">
        <v>2494</v>
      </c>
      <c r="H793" t="s">
        <v>612</v>
      </c>
    </row>
    <row r="794" spans="7:8">
      <c r="G794" t="s">
        <v>2495</v>
      </c>
      <c r="H794" t="s">
        <v>736</v>
      </c>
    </row>
    <row r="795" spans="7:8">
      <c r="G795" t="s">
        <v>2496</v>
      </c>
      <c r="H795" t="s">
        <v>728</v>
      </c>
    </row>
    <row r="796" spans="7:8">
      <c r="G796" t="s">
        <v>2497</v>
      </c>
      <c r="H796" t="s">
        <v>792</v>
      </c>
    </row>
    <row r="797" spans="7:8">
      <c r="G797" t="s">
        <v>2498</v>
      </c>
      <c r="H797" t="s">
        <v>271</v>
      </c>
    </row>
    <row r="798" spans="7:8">
      <c r="G798" t="s">
        <v>2499</v>
      </c>
      <c r="H798" t="s">
        <v>68</v>
      </c>
    </row>
    <row r="799" spans="7:8">
      <c r="G799" t="s">
        <v>2500</v>
      </c>
      <c r="H799" t="s">
        <v>507</v>
      </c>
    </row>
    <row r="800" spans="7:8">
      <c r="G800" t="s">
        <v>2501</v>
      </c>
      <c r="H800" t="s">
        <v>258</v>
      </c>
    </row>
    <row r="801" spans="7:8">
      <c r="G801" t="s">
        <v>2502</v>
      </c>
      <c r="H801" t="s">
        <v>437</v>
      </c>
    </row>
    <row r="802" spans="7:8">
      <c r="G802" t="s">
        <v>2503</v>
      </c>
      <c r="H802" t="s">
        <v>218</v>
      </c>
    </row>
    <row r="803" spans="7:8">
      <c r="G803" t="s">
        <v>2504</v>
      </c>
      <c r="H803" t="s">
        <v>245</v>
      </c>
    </row>
    <row r="804" spans="7:8">
      <c r="G804" t="s">
        <v>2505</v>
      </c>
      <c r="H804" t="s">
        <v>282</v>
      </c>
    </row>
    <row r="805" spans="7:8">
      <c r="G805" t="s">
        <v>2506</v>
      </c>
      <c r="H805" t="s">
        <v>305</v>
      </c>
    </row>
    <row r="806" spans="7:8">
      <c r="G806" t="s">
        <v>2507</v>
      </c>
      <c r="H806" t="s">
        <v>226</v>
      </c>
    </row>
    <row r="807" spans="7:8">
      <c r="G807" t="s">
        <v>2508</v>
      </c>
      <c r="H807" t="s">
        <v>315</v>
      </c>
    </row>
    <row r="808" spans="7:8">
      <c r="G808" t="s">
        <v>2509</v>
      </c>
      <c r="H808" t="s">
        <v>420</v>
      </c>
    </row>
    <row r="809" spans="7:8">
      <c r="G809" t="s">
        <v>2510</v>
      </c>
      <c r="H809" t="s">
        <v>336</v>
      </c>
    </row>
    <row r="810" spans="7:8">
      <c r="G810" t="s">
        <v>2511</v>
      </c>
      <c r="H810" t="s">
        <v>487</v>
      </c>
    </row>
    <row r="811" spans="7:8">
      <c r="G811" t="s">
        <v>2512</v>
      </c>
      <c r="H811" t="s">
        <v>1122</v>
      </c>
    </row>
    <row r="812" spans="7:8">
      <c r="G812" t="s">
        <v>2513</v>
      </c>
      <c r="H812" t="s">
        <v>1538</v>
      </c>
    </row>
    <row r="813" spans="7:8">
      <c r="G813" t="s">
        <v>2514</v>
      </c>
      <c r="H813" t="s">
        <v>767</v>
      </c>
    </row>
    <row r="814" spans="7:8">
      <c r="G814" t="s">
        <v>2515</v>
      </c>
      <c r="H814" t="s">
        <v>868</v>
      </c>
    </row>
    <row r="815" spans="7:8">
      <c r="G815" t="s">
        <v>2516</v>
      </c>
      <c r="H815" t="s">
        <v>684</v>
      </c>
    </row>
    <row r="816" spans="7:8">
      <c r="G816" t="s">
        <v>2517</v>
      </c>
      <c r="H816" t="s">
        <v>756</v>
      </c>
    </row>
    <row r="817" spans="7:8">
      <c r="G817" t="s">
        <v>2518</v>
      </c>
      <c r="H817" t="s">
        <v>539</v>
      </c>
    </row>
    <row r="818" spans="7:8">
      <c r="G818" t="s">
        <v>2519</v>
      </c>
      <c r="H818" t="s">
        <v>693</v>
      </c>
    </row>
    <row r="819" spans="7:8">
      <c r="G819" t="s">
        <v>2520</v>
      </c>
      <c r="H819" t="s">
        <v>889</v>
      </c>
    </row>
    <row r="820" spans="7:8">
      <c r="G820" t="s">
        <v>2521</v>
      </c>
      <c r="H820" t="s">
        <v>826</v>
      </c>
    </row>
    <row r="821" spans="7:8">
      <c r="G821" t="s">
        <v>2522</v>
      </c>
      <c r="H821" t="s">
        <v>816</v>
      </c>
    </row>
    <row r="822" spans="7:8">
      <c r="G822" t="s">
        <v>2523</v>
      </c>
      <c r="H822" t="s">
        <v>807</v>
      </c>
    </row>
    <row r="823" spans="7:8">
      <c r="G823" t="s">
        <v>2524</v>
      </c>
      <c r="H823" t="s">
        <v>97</v>
      </c>
    </row>
    <row r="824" spans="7:8">
      <c r="G824" t="s">
        <v>2525</v>
      </c>
      <c r="H824" t="s">
        <v>149</v>
      </c>
    </row>
    <row r="825" spans="7:8">
      <c r="G825" t="s">
        <v>2526</v>
      </c>
      <c r="H825" t="s">
        <v>391</v>
      </c>
    </row>
    <row r="826" spans="7:8">
      <c r="G826" t="s">
        <v>2527</v>
      </c>
      <c r="H826" t="s">
        <v>111</v>
      </c>
    </row>
    <row r="827" spans="7:8">
      <c r="G827" t="s">
        <v>2528</v>
      </c>
      <c r="H827" t="s">
        <v>264</v>
      </c>
    </row>
    <row r="828" spans="7:8">
      <c r="G828" t="s">
        <v>2529</v>
      </c>
      <c r="H828" t="s">
        <v>124</v>
      </c>
    </row>
    <row r="829" spans="7:8">
      <c r="G829" t="s">
        <v>2530</v>
      </c>
      <c r="H829" t="s">
        <v>288</v>
      </c>
    </row>
    <row r="830" spans="7:8">
      <c r="G830" t="s">
        <v>2531</v>
      </c>
      <c r="H830" t="s">
        <v>301</v>
      </c>
    </row>
    <row r="831" spans="7:8">
      <c r="G831" t="s">
        <v>2532</v>
      </c>
      <c r="H831" t="s">
        <v>252</v>
      </c>
    </row>
    <row r="832" spans="7:8">
      <c r="G832" t="s">
        <v>2533</v>
      </c>
      <c r="H832" t="s">
        <v>600</v>
      </c>
    </row>
    <row r="833" spans="7:8">
      <c r="G833" t="s">
        <v>2534</v>
      </c>
      <c r="H833" t="s">
        <v>501</v>
      </c>
    </row>
    <row r="834" spans="7:8">
      <c r="G834" t="s">
        <v>2535</v>
      </c>
      <c r="H834" t="s">
        <v>240</v>
      </c>
    </row>
    <row r="835" spans="7:8">
      <c r="G835" t="s">
        <v>2536</v>
      </c>
      <c r="H835" t="s">
        <v>513</v>
      </c>
    </row>
    <row r="836" spans="7:8">
      <c r="G836" t="s">
        <v>2537</v>
      </c>
      <c r="H836" t="s">
        <v>278</v>
      </c>
    </row>
    <row r="837" spans="7:8">
      <c r="G837" t="s">
        <v>2538</v>
      </c>
      <c r="H837" t="s">
        <v>713</v>
      </c>
    </row>
    <row r="838" spans="7:8">
      <c r="G838" t="s">
        <v>2539</v>
      </c>
      <c r="H838" t="s">
        <v>730</v>
      </c>
    </row>
    <row r="839" spans="7:8">
      <c r="G839" t="s">
        <v>2540</v>
      </c>
      <c r="H839" t="s">
        <v>738</v>
      </c>
    </row>
    <row r="840" spans="7:8">
      <c r="G840" t="s">
        <v>2541</v>
      </c>
      <c r="H840" t="s">
        <v>794</v>
      </c>
    </row>
    <row r="841" spans="7:8">
      <c r="G841" t="s">
        <v>2542</v>
      </c>
      <c r="H841" t="s">
        <v>650</v>
      </c>
    </row>
    <row r="842" spans="7:8">
      <c r="G842" t="s">
        <v>2543</v>
      </c>
      <c r="H842" t="s">
        <v>617</v>
      </c>
    </row>
    <row r="843" spans="7:8">
      <c r="G843" t="s">
        <v>2544</v>
      </c>
      <c r="H843" t="s">
        <v>628</v>
      </c>
    </row>
    <row r="844" spans="7:8">
      <c r="G844" t="s">
        <v>2545</v>
      </c>
      <c r="H844" t="s">
        <v>532</v>
      </c>
    </row>
    <row r="845" spans="7:8">
      <c r="G845" t="s">
        <v>2546</v>
      </c>
      <c r="H845" t="s">
        <v>677</v>
      </c>
    </row>
    <row r="846" spans="7:8">
      <c r="G846" t="s">
        <v>2547</v>
      </c>
      <c r="H846" t="s">
        <v>544</v>
      </c>
    </row>
    <row r="847" spans="7:8">
      <c r="G847" t="s">
        <v>2548</v>
      </c>
      <c r="H847" t="s">
        <v>812</v>
      </c>
    </row>
    <row r="848" spans="7:8">
      <c r="G848" t="s">
        <v>2549</v>
      </c>
      <c r="H848" t="s">
        <v>883</v>
      </c>
    </row>
    <row r="849" spans="7:8">
      <c r="G849" t="s">
        <v>2550</v>
      </c>
      <c r="H849" t="s">
        <v>664</v>
      </c>
    </row>
    <row r="850" spans="7:8">
      <c r="G850" t="s">
        <v>2551</v>
      </c>
      <c r="H850" t="s">
        <v>319</v>
      </c>
    </row>
    <row r="851" spans="7:8">
      <c r="G851" t="s">
        <v>2552</v>
      </c>
      <c r="H851" t="s">
        <v>161</v>
      </c>
    </row>
    <row r="852" spans="7:8">
      <c r="G852" t="s">
        <v>2553</v>
      </c>
      <c r="H852" t="s">
        <v>176</v>
      </c>
    </row>
    <row r="853" spans="7:8">
      <c r="G853" t="s">
        <v>2554</v>
      </c>
      <c r="H853" t="s">
        <v>547</v>
      </c>
    </row>
    <row r="854" spans="7:8">
      <c r="G854" t="s">
        <v>2555</v>
      </c>
      <c r="H854" t="s">
        <v>555</v>
      </c>
    </row>
    <row r="855" spans="7:8">
      <c r="G855" t="s">
        <v>2556</v>
      </c>
      <c r="H855" t="s">
        <v>20</v>
      </c>
    </row>
    <row r="856" spans="7:8">
      <c r="G856" t="s">
        <v>2557</v>
      </c>
      <c r="H856" t="s">
        <v>28</v>
      </c>
    </row>
    <row r="857" spans="7:8">
      <c r="G857" t="s">
        <v>2558</v>
      </c>
      <c r="H857" t="s">
        <v>342</v>
      </c>
    </row>
    <row r="858" spans="7:8">
      <c r="G858" t="s">
        <v>2559</v>
      </c>
      <c r="H858" t="s">
        <v>327</v>
      </c>
    </row>
    <row r="859" spans="7:8">
      <c r="G859" t="s">
        <v>2560</v>
      </c>
      <c r="H859" t="s">
        <v>435</v>
      </c>
    </row>
    <row r="860" spans="7:8">
      <c r="G860" t="s">
        <v>2561</v>
      </c>
      <c r="H860" t="s">
        <v>169</v>
      </c>
    </row>
    <row r="861" spans="7:8">
      <c r="G861" t="s">
        <v>2562</v>
      </c>
      <c r="H861" t="s">
        <v>443</v>
      </c>
    </row>
    <row r="862" spans="7:8">
      <c r="G862" t="s">
        <v>2563</v>
      </c>
      <c r="H862" t="s">
        <v>334</v>
      </c>
    </row>
    <row r="863" spans="7:8">
      <c r="G863" t="s">
        <v>2564</v>
      </c>
      <c r="H863" t="s">
        <v>203</v>
      </c>
    </row>
    <row r="864" spans="7:8">
      <c r="G864" t="s">
        <v>2565</v>
      </c>
      <c r="H864" t="s">
        <v>209</v>
      </c>
    </row>
    <row r="865" spans="7:8">
      <c r="G865" t="s">
        <v>2566</v>
      </c>
      <c r="H865" t="s">
        <v>591</v>
      </c>
    </row>
    <row r="866" spans="7:8">
      <c r="G866" t="s">
        <v>2567</v>
      </c>
      <c r="H866" t="s">
        <v>577</v>
      </c>
    </row>
    <row r="867" spans="7:8">
      <c r="G867" t="s">
        <v>2568</v>
      </c>
      <c r="H867" t="s">
        <v>370</v>
      </c>
    </row>
    <row r="868" spans="7:8">
      <c r="G868" t="s">
        <v>2569</v>
      </c>
      <c r="H868" t="s">
        <v>309</v>
      </c>
    </row>
    <row r="869" spans="7:8">
      <c r="G869" t="s">
        <v>2570</v>
      </c>
      <c r="H869" t="s">
        <v>414</v>
      </c>
    </row>
    <row r="870" spans="7:8">
      <c r="G870" t="s">
        <v>2571</v>
      </c>
      <c r="H870" t="s">
        <v>699</v>
      </c>
    </row>
    <row r="871" spans="7:8">
      <c r="G871" t="s">
        <v>2572</v>
      </c>
      <c r="H871" t="s">
        <v>84</v>
      </c>
    </row>
    <row r="872" spans="7:8">
      <c r="G872" t="s">
        <v>2573</v>
      </c>
      <c r="H872" t="s">
        <v>1213</v>
      </c>
    </row>
    <row r="873" spans="7:8">
      <c r="G873" t="s">
        <v>2574</v>
      </c>
      <c r="H873" t="s">
        <v>1411</v>
      </c>
    </row>
    <row r="874" spans="7:8">
      <c r="G874" t="s">
        <v>2575</v>
      </c>
      <c r="H874" t="s">
        <v>1491</v>
      </c>
    </row>
    <row r="875" spans="7:8">
      <c r="G875" t="s">
        <v>2576</v>
      </c>
      <c r="H875" t="s">
        <v>356</v>
      </c>
    </row>
    <row r="876" spans="7:8">
      <c r="G876" t="s">
        <v>2577</v>
      </c>
      <c r="H876" t="s">
        <v>196</v>
      </c>
    </row>
    <row r="877" spans="7:8">
      <c r="G877" t="s">
        <v>2578</v>
      </c>
      <c r="H877" t="s">
        <v>464</v>
      </c>
    </row>
    <row r="878" spans="7:8">
      <c r="G878" t="s">
        <v>2579</v>
      </c>
      <c r="H878" t="s">
        <v>450</v>
      </c>
    </row>
    <row r="879" spans="7:8">
      <c r="G879" t="s">
        <v>2580</v>
      </c>
      <c r="H879" t="s">
        <v>584</v>
      </c>
    </row>
    <row r="880" spans="7:8">
      <c r="G880" t="s">
        <v>2581</v>
      </c>
      <c r="H880" t="s">
        <v>457</v>
      </c>
    </row>
    <row r="881" spans="7:8">
      <c r="G881" t="s">
        <v>2582</v>
      </c>
      <c r="H881" t="s">
        <v>471</v>
      </c>
    </row>
    <row r="882" spans="7:8">
      <c r="G882" t="s">
        <v>2583</v>
      </c>
      <c r="H882" t="s">
        <v>363</v>
      </c>
    </row>
    <row r="883" spans="7:8">
      <c r="G883" t="s">
        <v>2584</v>
      </c>
      <c r="H883" t="s">
        <v>349</v>
      </c>
    </row>
    <row r="884" spans="7:8">
      <c r="G884" t="s">
        <v>2585</v>
      </c>
      <c r="H884" t="s">
        <v>184</v>
      </c>
    </row>
    <row r="885" spans="7:8">
      <c r="G885" t="s">
        <v>2586</v>
      </c>
      <c r="H885" t="s">
        <v>35</v>
      </c>
    </row>
    <row r="886" spans="7:8">
      <c r="G886" t="s">
        <v>2587</v>
      </c>
      <c r="H886" t="s">
        <v>191</v>
      </c>
    </row>
    <row r="887" spans="7:8">
      <c r="G887" t="s">
        <v>2588</v>
      </c>
      <c r="H887" t="s">
        <v>41</v>
      </c>
    </row>
    <row r="888" spans="7:8">
      <c r="G888" t="s">
        <v>2589</v>
      </c>
      <c r="H888" t="s">
        <v>47</v>
      </c>
    </row>
    <row r="889" spans="7:8">
      <c r="G889" t="s">
        <v>2590</v>
      </c>
      <c r="H889" t="s">
        <v>53</v>
      </c>
    </row>
    <row r="890" spans="7:8">
      <c r="G890" t="s">
        <v>2591</v>
      </c>
      <c r="H890" t="s">
        <v>59</v>
      </c>
    </row>
    <row r="891" spans="7:8">
      <c r="G891" t="s">
        <v>2592</v>
      </c>
      <c r="H891" t="s">
        <v>224</v>
      </c>
    </row>
    <row r="892" spans="7:8">
      <c r="G892" t="s">
        <v>2593</v>
      </c>
      <c r="H892" t="s">
        <v>485</v>
      </c>
    </row>
    <row r="893" spans="7:8">
      <c r="G893" t="s">
        <v>2594</v>
      </c>
      <c r="H893" t="s">
        <v>377</v>
      </c>
    </row>
    <row r="894" spans="7:8">
      <c r="G894" t="s">
        <v>2595</v>
      </c>
      <c r="H894" t="s">
        <v>135</v>
      </c>
    </row>
    <row r="895" spans="7:8">
      <c r="G895" t="s">
        <v>2596</v>
      </c>
      <c r="H895" t="s">
        <v>95</v>
      </c>
    </row>
    <row r="896" spans="7:8">
      <c r="G896" t="s">
        <v>2597</v>
      </c>
      <c r="H896" t="s">
        <v>109</v>
      </c>
    </row>
    <row r="897" spans="7:8">
      <c r="G897" t="s">
        <v>2598</v>
      </c>
      <c r="H897" t="s">
        <v>147</v>
      </c>
    </row>
    <row r="898" spans="7:8">
      <c r="G898" t="s">
        <v>2599</v>
      </c>
      <c r="H898" t="s">
        <v>389</v>
      </c>
    </row>
    <row r="899" spans="7:8">
      <c r="G899" t="s">
        <v>2600</v>
      </c>
      <c r="H899" t="s">
        <v>262</v>
      </c>
    </row>
    <row r="900" spans="7:8">
      <c r="G900" t="s">
        <v>2601</v>
      </c>
      <c r="H900" t="s">
        <v>286</v>
      </c>
    </row>
    <row r="901" spans="7:8">
      <c r="G901" t="s">
        <v>2602</v>
      </c>
      <c r="H901" t="s">
        <v>498</v>
      </c>
    </row>
    <row r="902" spans="7:8">
      <c r="G902" t="s">
        <v>2603</v>
      </c>
      <c r="H902" t="s">
        <v>249</v>
      </c>
    </row>
    <row r="903" spans="7:8">
      <c r="G903" t="s">
        <v>2604</v>
      </c>
      <c r="H903" t="s">
        <v>598</v>
      </c>
    </row>
    <row r="904" spans="7:8">
      <c r="G904" t="s">
        <v>2605</v>
      </c>
      <c r="H904" t="s">
        <v>511</v>
      </c>
    </row>
    <row r="905" spans="7:8">
      <c r="G905" t="s">
        <v>2606</v>
      </c>
      <c r="H905" t="s">
        <v>238</v>
      </c>
    </row>
    <row r="906" spans="7:8">
      <c r="G906" t="s">
        <v>2607</v>
      </c>
      <c r="H906" t="s">
        <v>275</v>
      </c>
    </row>
    <row r="907" spans="7:8">
      <c r="G907" t="s">
        <v>2608</v>
      </c>
      <c r="H907" t="s">
        <v>570</v>
      </c>
    </row>
    <row r="908" spans="7:8">
      <c r="G908" t="s">
        <v>2609</v>
      </c>
      <c r="H908" t="s">
        <v>66</v>
      </c>
    </row>
    <row r="909" spans="7:8">
      <c r="G909" t="s">
        <v>2610</v>
      </c>
      <c r="H909" t="s">
        <v>122</v>
      </c>
    </row>
    <row r="910" spans="7:8">
      <c r="G910" t="s">
        <v>2611</v>
      </c>
      <c r="H910" t="s">
        <v>298</v>
      </c>
    </row>
    <row r="911" spans="7:8">
      <c r="G911" t="s">
        <v>2612</v>
      </c>
      <c r="H911" t="s">
        <v>216</v>
      </c>
    </row>
    <row r="912" spans="7:8">
      <c r="G912" t="s">
        <v>2613</v>
      </c>
      <c r="H912" t="s">
        <v>402</v>
      </c>
    </row>
    <row r="913" spans="7:10">
      <c r="G913" t="s">
        <v>2614</v>
      </c>
      <c r="H913" t="s">
        <v>478</v>
      </c>
    </row>
    <row r="914" spans="7:10">
      <c r="G914" t="s">
        <v>2615</v>
      </c>
      <c r="H914" t="s">
        <v>74</v>
      </c>
    </row>
    <row r="915" spans="7:10">
      <c r="G915" t="s">
        <v>2616</v>
      </c>
      <c r="H915" t="s">
        <v>563</v>
      </c>
    </row>
    <row r="916" spans="7:10">
      <c r="G916" t="s">
        <v>2617</v>
      </c>
      <c r="I916" t="s">
        <v>2618</v>
      </c>
      <c r="J916" t="s">
        <v>2619</v>
      </c>
    </row>
    <row r="917" spans="7:10">
      <c r="G917" t="s">
        <v>2620</v>
      </c>
      <c r="H917" t="s">
        <v>257</v>
      </c>
    </row>
    <row r="918" spans="7:10">
      <c r="G918" t="s">
        <v>2621</v>
      </c>
      <c r="H918" t="s">
        <v>244</v>
      </c>
    </row>
    <row r="919" spans="7:10">
      <c r="G919" t="s">
        <v>2622</v>
      </c>
      <c r="H919" t="s">
        <v>281</v>
      </c>
    </row>
    <row r="920" spans="7:10">
      <c r="G920" t="s">
        <v>2623</v>
      </c>
      <c r="H920" t="s">
        <v>604</v>
      </c>
    </row>
    <row r="921" spans="7:10">
      <c r="G921" t="s">
        <v>2624</v>
      </c>
      <c r="H921" t="s">
        <v>517</v>
      </c>
    </row>
    <row r="922" spans="7:10">
      <c r="G922" t="s">
        <v>2625</v>
      </c>
      <c r="H922" t="s">
        <v>506</v>
      </c>
    </row>
    <row r="923" spans="7:10">
      <c r="G923" t="s">
        <v>2626</v>
      </c>
      <c r="H923" t="s">
        <v>656</v>
      </c>
    </row>
    <row r="924" spans="7:10">
      <c r="G924" t="s">
        <v>2627</v>
      </c>
      <c r="H924" t="s">
        <v>744</v>
      </c>
    </row>
    <row r="925" spans="7:10">
      <c r="G925" t="s">
        <v>2628</v>
      </c>
      <c r="H925" t="s">
        <v>426</v>
      </c>
    </row>
    <row r="926" spans="7:10">
      <c r="G926" t="s">
        <v>2629</v>
      </c>
      <c r="H926" t="s">
        <v>668</v>
      </c>
    </row>
    <row r="927" spans="7:10">
      <c r="G927" t="s">
        <v>2630</v>
      </c>
      <c r="H927" t="s">
        <v>524</v>
      </c>
    </row>
    <row r="928" spans="7:10">
      <c r="G928" t="s">
        <v>2631</v>
      </c>
      <c r="H928" t="s">
        <v>876</v>
      </c>
    </row>
    <row r="929" spans="7:10">
      <c r="G929" t="s">
        <v>2632</v>
      </c>
      <c r="I929" t="s">
        <v>2618</v>
      </c>
      <c r="J929" t="s">
        <v>2633</v>
      </c>
    </row>
    <row r="930" spans="7:10">
      <c r="G930" t="s">
        <v>2634</v>
      </c>
      <c r="I930" t="s">
        <v>2618</v>
      </c>
      <c r="J930" t="s">
        <v>2635</v>
      </c>
    </row>
    <row r="931" spans="7:10">
      <c r="G931" t="s">
        <v>2636</v>
      </c>
      <c r="H931" t="s">
        <v>922</v>
      </c>
    </row>
    <row r="932" spans="7:10">
      <c r="G932" t="s">
        <v>2637</v>
      </c>
      <c r="H932" t="s">
        <v>958</v>
      </c>
    </row>
    <row r="933" spans="7:10">
      <c r="G933" t="s">
        <v>2638</v>
      </c>
      <c r="H933" t="s">
        <v>954</v>
      </c>
    </row>
    <row r="934" spans="7:10">
      <c r="G934" t="s">
        <v>2639</v>
      </c>
      <c r="H934" t="s">
        <v>898</v>
      </c>
    </row>
    <row r="935" spans="7:10">
      <c r="G935" t="s">
        <v>2640</v>
      </c>
      <c r="H935" t="s">
        <v>946</v>
      </c>
    </row>
    <row r="936" spans="7:10">
      <c r="G936" t="s">
        <v>2641</v>
      </c>
      <c r="H936" t="s">
        <v>950</v>
      </c>
    </row>
    <row r="937" spans="7:10">
      <c r="G937" t="s">
        <v>2642</v>
      </c>
      <c r="H937" t="s">
        <v>910</v>
      </c>
    </row>
    <row r="938" spans="7:10">
      <c r="G938" t="s">
        <v>2643</v>
      </c>
      <c r="H938" t="s">
        <v>902</v>
      </c>
    </row>
    <row r="939" spans="7:10">
      <c r="G939" t="s">
        <v>2644</v>
      </c>
      <c r="H939" t="s">
        <v>914</v>
      </c>
    </row>
    <row r="940" spans="7:10">
      <c r="G940" t="s">
        <v>2645</v>
      </c>
      <c r="H940" t="s">
        <v>906</v>
      </c>
    </row>
    <row r="941" spans="7:10">
      <c r="G941" t="s">
        <v>2646</v>
      </c>
      <c r="H941" t="s">
        <v>992</v>
      </c>
    </row>
    <row r="942" spans="7:10">
      <c r="G942" t="s">
        <v>2647</v>
      </c>
      <c r="H942" t="s">
        <v>1230</v>
      </c>
    </row>
    <row r="943" spans="7:10">
      <c r="G943" t="s">
        <v>2648</v>
      </c>
      <c r="H943" t="s">
        <v>499</v>
      </c>
    </row>
    <row r="944" spans="7:10">
      <c r="G944" t="s">
        <v>2649</v>
      </c>
      <c r="H944" t="s">
        <v>1514</v>
      </c>
    </row>
    <row r="945" spans="7:8">
      <c r="G945" t="s">
        <v>2650</v>
      </c>
      <c r="H945" t="s">
        <v>250</v>
      </c>
    </row>
    <row r="946" spans="7:8">
      <c r="G946" t="s">
        <v>2651</v>
      </c>
      <c r="H946" t="s">
        <v>1034</v>
      </c>
    </row>
    <row r="947" spans="7:8">
      <c r="G947" t="s">
        <v>2652</v>
      </c>
      <c r="H947" t="s">
        <v>717</v>
      </c>
    </row>
    <row r="948" spans="7:8">
      <c r="G948" t="s">
        <v>2653</v>
      </c>
      <c r="H948" t="s">
        <v>786</v>
      </c>
    </row>
    <row r="949" spans="7:8">
      <c r="G949" t="s">
        <v>2654</v>
      </c>
      <c r="H949" t="s">
        <v>933</v>
      </c>
    </row>
    <row r="950" spans="7:8">
      <c r="G950" t="s">
        <v>2655</v>
      </c>
      <c r="H950" t="s">
        <v>1007</v>
      </c>
    </row>
    <row r="951" spans="7:8">
      <c r="G951" t="s">
        <v>2656</v>
      </c>
      <c r="H951" t="s">
        <v>1254</v>
      </c>
    </row>
    <row r="952" spans="7:8">
      <c r="G952" t="s">
        <v>2657</v>
      </c>
      <c r="H952" t="s">
        <v>1065</v>
      </c>
    </row>
    <row r="953" spans="7:8">
      <c r="G953" t="s">
        <v>2658</v>
      </c>
      <c r="H953" t="s">
        <v>1157</v>
      </c>
    </row>
    <row r="954" spans="7:8">
      <c r="G954" t="s">
        <v>2659</v>
      </c>
      <c r="H954" t="s">
        <v>1149</v>
      </c>
    </row>
    <row r="955" spans="7:8">
      <c r="G955" t="s">
        <v>2660</v>
      </c>
      <c r="H955" t="s">
        <v>818</v>
      </c>
    </row>
    <row r="956" spans="7:8">
      <c r="G956" t="s">
        <v>2661</v>
      </c>
      <c r="H956" t="s">
        <v>828</v>
      </c>
    </row>
    <row r="957" spans="7:8">
      <c r="G957" t="s">
        <v>2662</v>
      </c>
      <c r="H957" t="s">
        <v>891</v>
      </c>
    </row>
    <row r="958" spans="7:8">
      <c r="G958" t="s">
        <v>2663</v>
      </c>
      <c r="H958" t="s">
        <v>769</v>
      </c>
    </row>
    <row r="959" spans="7:8">
      <c r="G959" t="s">
        <v>2664</v>
      </c>
      <c r="H959" t="s">
        <v>758</v>
      </c>
    </row>
    <row r="960" spans="7:8">
      <c r="G960" t="s">
        <v>2665</v>
      </c>
      <c r="H960" t="s">
        <v>870</v>
      </c>
    </row>
    <row r="961" spans="7:10">
      <c r="G961" t="s">
        <v>2666</v>
      </c>
      <c r="H961" t="s">
        <v>70</v>
      </c>
    </row>
    <row r="962" spans="7:10">
      <c r="G962" t="s">
        <v>2667</v>
      </c>
      <c r="H962" t="s">
        <v>2668</v>
      </c>
    </row>
    <row r="963" spans="7:10">
      <c r="G963" t="s">
        <v>2669</v>
      </c>
      <c r="H963" t="s">
        <v>965</v>
      </c>
    </row>
    <row r="964" spans="7:10">
      <c r="G964" t="s">
        <v>2670</v>
      </c>
      <c r="H964" t="s">
        <v>62</v>
      </c>
    </row>
    <row r="965" spans="7:10">
      <c r="G965" t="s">
        <v>2671</v>
      </c>
      <c r="H965" t="s">
        <v>1385</v>
      </c>
    </row>
    <row r="966" spans="7:10">
      <c r="G966" t="s">
        <v>2672</v>
      </c>
      <c r="H966" t="s">
        <v>220</v>
      </c>
    </row>
    <row r="967" spans="7:10">
      <c r="G967" t="s">
        <v>2673</v>
      </c>
      <c r="H967" t="s">
        <v>995</v>
      </c>
    </row>
    <row r="968" spans="7:10">
      <c r="G968" t="s">
        <v>2674</v>
      </c>
      <c r="I968" t="s">
        <v>2618</v>
      </c>
      <c r="J968" t="s">
        <v>2675</v>
      </c>
    </row>
    <row r="969" spans="7:10">
      <c r="G969" t="s">
        <v>2676</v>
      </c>
      <c r="I969" t="s">
        <v>2618</v>
      </c>
      <c r="J969" t="s">
        <v>2677</v>
      </c>
    </row>
    <row r="970" spans="7:10">
      <c r="G970" t="s">
        <v>2678</v>
      </c>
      <c r="I970" t="s">
        <v>2618</v>
      </c>
      <c r="J970" t="s">
        <v>2679</v>
      </c>
    </row>
    <row r="971" spans="7:10">
      <c r="G971" t="s">
        <v>2680</v>
      </c>
      <c r="I971" t="s">
        <v>2618</v>
      </c>
      <c r="J971" t="s">
        <v>2681</v>
      </c>
    </row>
    <row r="972" spans="7:10">
      <c r="G972" t="s">
        <v>2682</v>
      </c>
      <c r="I972" t="s">
        <v>2618</v>
      </c>
      <c r="J972" t="s">
        <v>2683</v>
      </c>
    </row>
    <row r="973" spans="7:10">
      <c r="G973" t="s">
        <v>2684</v>
      </c>
      <c r="I973" t="s">
        <v>2618</v>
      </c>
      <c r="J973" t="s">
        <v>2685</v>
      </c>
    </row>
    <row r="974" spans="7:10">
      <c r="G974" t="s">
        <v>2686</v>
      </c>
      <c r="I974" t="s">
        <v>2618</v>
      </c>
      <c r="J974" t="s">
        <v>2687</v>
      </c>
    </row>
    <row r="975" spans="7:10">
      <c r="G975" t="s">
        <v>2688</v>
      </c>
      <c r="I975" t="s">
        <v>2618</v>
      </c>
      <c r="J975" t="s">
        <v>2689</v>
      </c>
    </row>
    <row r="976" spans="7:10">
      <c r="G976" t="s">
        <v>2690</v>
      </c>
      <c r="I976" t="s">
        <v>2618</v>
      </c>
      <c r="J976" t="s">
        <v>2691</v>
      </c>
    </row>
    <row r="977" spans="7:10">
      <c r="G977" t="s">
        <v>2692</v>
      </c>
      <c r="I977" t="s">
        <v>2618</v>
      </c>
      <c r="J977" t="s">
        <v>2693</v>
      </c>
    </row>
    <row r="978" spans="7:10">
      <c r="G978" t="s">
        <v>2694</v>
      </c>
      <c r="I978" t="s">
        <v>2618</v>
      </c>
      <c r="J978" t="s">
        <v>2695</v>
      </c>
    </row>
    <row r="979" spans="7:10">
      <c r="G979" t="s">
        <v>2696</v>
      </c>
      <c r="I979" t="s">
        <v>2618</v>
      </c>
      <c r="J979" t="s">
        <v>2697</v>
      </c>
    </row>
    <row r="980" spans="7:10">
      <c r="G980" t="s">
        <v>2698</v>
      </c>
      <c r="I980" t="s">
        <v>2618</v>
      </c>
      <c r="J980" t="s">
        <v>2699</v>
      </c>
    </row>
    <row r="981" spans="7:10">
      <c r="G981" t="s">
        <v>2700</v>
      </c>
      <c r="I981" t="s">
        <v>2618</v>
      </c>
      <c r="J981" t="s">
        <v>2701</v>
      </c>
    </row>
    <row r="982" spans="7:10">
      <c r="G982" t="s">
        <v>2702</v>
      </c>
      <c r="I982" t="s">
        <v>2618</v>
      </c>
      <c r="J982" t="s">
        <v>2703</v>
      </c>
    </row>
    <row r="983" spans="7:10">
      <c r="G983" t="s">
        <v>2704</v>
      </c>
      <c r="I983" t="s">
        <v>2618</v>
      </c>
      <c r="J983" t="s">
        <v>2705</v>
      </c>
    </row>
    <row r="984" spans="7:10">
      <c r="G984" t="s">
        <v>2706</v>
      </c>
      <c r="I984" t="s">
        <v>2618</v>
      </c>
      <c r="J984" t="s">
        <v>2707</v>
      </c>
    </row>
    <row r="985" spans="7:10">
      <c r="G985" t="s">
        <v>2708</v>
      </c>
      <c r="I985" t="s">
        <v>2618</v>
      </c>
      <c r="J985" t="s">
        <v>2709</v>
      </c>
    </row>
    <row r="986" spans="7:10">
      <c r="G986" t="s">
        <v>2710</v>
      </c>
      <c r="I986" t="s">
        <v>2618</v>
      </c>
      <c r="J986" t="s">
        <v>2711</v>
      </c>
    </row>
    <row r="987" spans="7:10">
      <c r="G987" t="s">
        <v>2712</v>
      </c>
      <c r="I987" t="s">
        <v>2618</v>
      </c>
      <c r="J987" t="s">
        <v>2713</v>
      </c>
    </row>
    <row r="988" spans="7:10">
      <c r="G988" t="s">
        <v>2714</v>
      </c>
      <c r="I988" t="s">
        <v>2618</v>
      </c>
      <c r="J988" t="s">
        <v>2715</v>
      </c>
    </row>
    <row r="989" spans="7:10">
      <c r="G989" t="s">
        <v>2716</v>
      </c>
      <c r="I989" t="s">
        <v>2618</v>
      </c>
      <c r="J989" t="s">
        <v>2717</v>
      </c>
    </row>
    <row r="990" spans="7:10">
      <c r="G990" t="s">
        <v>2718</v>
      </c>
      <c r="I990" t="s">
        <v>2618</v>
      </c>
      <c r="J990" t="s">
        <v>2719</v>
      </c>
    </row>
    <row r="991" spans="7:10">
      <c r="G991" t="s">
        <v>2720</v>
      </c>
      <c r="I991" t="s">
        <v>2618</v>
      </c>
      <c r="J991" t="s">
        <v>2721</v>
      </c>
    </row>
    <row r="992" spans="7:10">
      <c r="G992" t="s">
        <v>2722</v>
      </c>
      <c r="I992" t="s">
        <v>2618</v>
      </c>
      <c r="J992" t="s">
        <v>2723</v>
      </c>
    </row>
    <row r="993" spans="7:10">
      <c r="G993" t="s">
        <v>2724</v>
      </c>
      <c r="I993" t="s">
        <v>2618</v>
      </c>
      <c r="J993" t="s">
        <v>2725</v>
      </c>
    </row>
    <row r="994" spans="7:10">
      <c r="G994" t="s">
        <v>2726</v>
      </c>
      <c r="I994" t="s">
        <v>2618</v>
      </c>
      <c r="J994" t="s">
        <v>2727</v>
      </c>
    </row>
    <row r="995" spans="7:10">
      <c r="G995" t="s">
        <v>2728</v>
      </c>
      <c r="I995" t="s">
        <v>2618</v>
      </c>
      <c r="J995" t="s">
        <v>2729</v>
      </c>
    </row>
    <row r="996" spans="7:10">
      <c r="G996" t="s">
        <v>2730</v>
      </c>
      <c r="I996" t="s">
        <v>2618</v>
      </c>
      <c r="J996" t="s">
        <v>2731</v>
      </c>
    </row>
    <row r="997" spans="7:10">
      <c r="G997" t="s">
        <v>2732</v>
      </c>
      <c r="I997" t="s">
        <v>2618</v>
      </c>
      <c r="J997" t="s">
        <v>2733</v>
      </c>
    </row>
    <row r="998" spans="7:10">
      <c r="G998" t="s">
        <v>2734</v>
      </c>
      <c r="I998" t="s">
        <v>2618</v>
      </c>
      <c r="J998" t="s">
        <v>2735</v>
      </c>
    </row>
    <row r="999" spans="7:10">
      <c r="G999" t="s">
        <v>2736</v>
      </c>
      <c r="I999" t="s">
        <v>2618</v>
      </c>
      <c r="J999" t="s">
        <v>2737</v>
      </c>
    </row>
    <row r="1000" spans="7:10">
      <c r="G1000" t="s">
        <v>2738</v>
      </c>
      <c r="I1000" t="s">
        <v>2618</v>
      </c>
      <c r="J1000" t="s">
        <v>2739</v>
      </c>
    </row>
    <row r="1001" spans="7:10">
      <c r="G1001" t="s">
        <v>2740</v>
      </c>
      <c r="I1001" t="s">
        <v>2618</v>
      </c>
      <c r="J1001" t="s">
        <v>2741</v>
      </c>
    </row>
    <row r="1002" spans="7:10">
      <c r="G1002" t="s">
        <v>2742</v>
      </c>
      <c r="I1002" t="s">
        <v>2618</v>
      </c>
      <c r="J1002" t="s">
        <v>2743</v>
      </c>
    </row>
    <row r="1003" spans="7:10">
      <c r="G1003" t="s">
        <v>2744</v>
      </c>
      <c r="I1003" t="s">
        <v>2618</v>
      </c>
      <c r="J1003" t="s">
        <v>2745</v>
      </c>
    </row>
    <row r="1004" spans="7:10">
      <c r="G1004" t="s">
        <v>2746</v>
      </c>
      <c r="I1004" t="s">
        <v>2618</v>
      </c>
      <c r="J1004" t="s">
        <v>2747</v>
      </c>
    </row>
    <row r="1005" spans="7:10">
      <c r="G1005" t="s">
        <v>2748</v>
      </c>
      <c r="I1005" t="s">
        <v>2618</v>
      </c>
      <c r="J1005" t="s">
        <v>2749</v>
      </c>
    </row>
    <row r="1006" spans="7:10">
      <c r="G1006" t="s">
        <v>2750</v>
      </c>
      <c r="I1006" t="s">
        <v>2618</v>
      </c>
      <c r="J1006" t="s">
        <v>2751</v>
      </c>
    </row>
    <row r="1007" spans="7:10">
      <c r="G1007" t="s">
        <v>2752</v>
      </c>
      <c r="I1007" t="s">
        <v>2618</v>
      </c>
      <c r="J1007" t="s">
        <v>2753</v>
      </c>
    </row>
    <row r="1008" spans="7:10">
      <c r="G1008" t="s">
        <v>2754</v>
      </c>
      <c r="I1008" t="s">
        <v>2618</v>
      </c>
      <c r="J1008" t="s">
        <v>2755</v>
      </c>
    </row>
    <row r="1009" spans="7:10">
      <c r="G1009" t="s">
        <v>2756</v>
      </c>
      <c r="I1009" t="s">
        <v>2618</v>
      </c>
      <c r="J1009" t="s">
        <v>2757</v>
      </c>
    </row>
    <row r="1010" spans="7:10">
      <c r="G1010" t="s">
        <v>2758</v>
      </c>
      <c r="I1010" t="s">
        <v>2618</v>
      </c>
      <c r="J1010" t="s">
        <v>2759</v>
      </c>
    </row>
    <row r="1011" spans="7:10">
      <c r="G1011" t="s">
        <v>2760</v>
      </c>
      <c r="I1011" t="s">
        <v>2618</v>
      </c>
      <c r="J1011" t="s">
        <v>2761</v>
      </c>
    </row>
    <row r="1012" spans="7:10">
      <c r="G1012" t="s">
        <v>2762</v>
      </c>
      <c r="I1012" t="s">
        <v>2618</v>
      </c>
      <c r="J1012" t="s">
        <v>2763</v>
      </c>
    </row>
    <row r="1013" spans="7:10">
      <c r="G1013" t="s">
        <v>2764</v>
      </c>
      <c r="I1013" t="s">
        <v>2618</v>
      </c>
      <c r="J1013" t="s">
        <v>2765</v>
      </c>
    </row>
    <row r="1014" spans="7:10">
      <c r="G1014" t="s">
        <v>2766</v>
      </c>
      <c r="I1014" t="s">
        <v>2618</v>
      </c>
      <c r="J1014" t="s">
        <v>2767</v>
      </c>
    </row>
    <row r="1015" spans="7:10">
      <c r="G1015" t="s">
        <v>2768</v>
      </c>
      <c r="I1015" t="s">
        <v>2618</v>
      </c>
      <c r="J1015" t="s">
        <v>2769</v>
      </c>
    </row>
    <row r="1016" spans="7:10">
      <c r="G1016" t="s">
        <v>2770</v>
      </c>
      <c r="I1016" t="s">
        <v>2618</v>
      </c>
      <c r="J1016" t="s">
        <v>2771</v>
      </c>
    </row>
    <row r="1017" spans="7:10">
      <c r="G1017" t="s">
        <v>2772</v>
      </c>
      <c r="I1017" t="s">
        <v>2618</v>
      </c>
      <c r="J1017" t="s">
        <v>2773</v>
      </c>
    </row>
    <row r="1018" spans="7:10">
      <c r="G1018" t="s">
        <v>2774</v>
      </c>
      <c r="I1018" t="s">
        <v>2618</v>
      </c>
      <c r="J1018" t="s">
        <v>2775</v>
      </c>
    </row>
    <row r="1019" spans="7:10">
      <c r="G1019" t="s">
        <v>2776</v>
      </c>
      <c r="I1019" t="s">
        <v>2618</v>
      </c>
      <c r="J1019" t="s">
        <v>2777</v>
      </c>
    </row>
    <row r="1020" spans="7:10">
      <c r="G1020" t="s">
        <v>2778</v>
      </c>
      <c r="I1020" t="s">
        <v>2618</v>
      </c>
      <c r="J1020" t="s">
        <v>2779</v>
      </c>
    </row>
    <row r="1021" spans="7:10">
      <c r="G1021" t="s">
        <v>2780</v>
      </c>
      <c r="I1021" t="s">
        <v>2618</v>
      </c>
      <c r="J1021" t="s">
        <v>2781</v>
      </c>
    </row>
    <row r="1022" spans="7:10">
      <c r="G1022" t="s">
        <v>2782</v>
      </c>
      <c r="I1022" t="s">
        <v>2618</v>
      </c>
      <c r="J1022" t="s">
        <v>2783</v>
      </c>
    </row>
    <row r="1023" spans="7:10">
      <c r="G1023" t="s">
        <v>2784</v>
      </c>
      <c r="I1023" t="s">
        <v>2618</v>
      </c>
      <c r="J1023" t="s">
        <v>2785</v>
      </c>
    </row>
    <row r="1024" spans="7:10">
      <c r="G1024" t="s">
        <v>2786</v>
      </c>
      <c r="I1024" t="s">
        <v>2618</v>
      </c>
      <c r="J1024" t="s">
        <v>2787</v>
      </c>
    </row>
    <row r="1025" spans="7:10">
      <c r="G1025" t="s">
        <v>2788</v>
      </c>
      <c r="I1025" t="s">
        <v>2618</v>
      </c>
      <c r="J1025" t="s">
        <v>2789</v>
      </c>
    </row>
    <row r="1026" spans="7:10">
      <c r="G1026" t="s">
        <v>2790</v>
      </c>
      <c r="I1026" t="s">
        <v>2618</v>
      </c>
      <c r="J1026" t="s">
        <v>2791</v>
      </c>
    </row>
    <row r="1027" spans="7:10">
      <c r="G1027" t="s">
        <v>2792</v>
      </c>
      <c r="I1027" t="s">
        <v>2618</v>
      </c>
      <c r="J1027" t="s">
        <v>2793</v>
      </c>
    </row>
    <row r="1028" spans="7:10">
      <c r="G1028" t="s">
        <v>2794</v>
      </c>
      <c r="I1028" t="s">
        <v>2618</v>
      </c>
      <c r="J1028" t="s">
        <v>2795</v>
      </c>
    </row>
    <row r="1029" spans="7:10">
      <c r="G1029" t="s">
        <v>2796</v>
      </c>
      <c r="I1029" t="s">
        <v>2618</v>
      </c>
      <c r="J1029" t="s">
        <v>2797</v>
      </c>
    </row>
    <row r="1030" spans="7:10">
      <c r="G1030" t="s">
        <v>2798</v>
      </c>
      <c r="I1030" t="s">
        <v>2618</v>
      </c>
      <c r="J1030" t="s">
        <v>2799</v>
      </c>
    </row>
    <row r="1031" spans="7:10">
      <c r="G1031" t="s">
        <v>2800</v>
      </c>
      <c r="I1031" t="s">
        <v>2618</v>
      </c>
      <c r="J1031" t="s">
        <v>2801</v>
      </c>
    </row>
    <row r="1032" spans="7:10">
      <c r="G1032" t="s">
        <v>2802</v>
      </c>
      <c r="I1032" t="s">
        <v>2618</v>
      </c>
      <c r="J1032" t="s">
        <v>2803</v>
      </c>
    </row>
    <row r="1033" spans="7:10">
      <c r="G1033" t="s">
        <v>2804</v>
      </c>
      <c r="I1033" t="s">
        <v>2618</v>
      </c>
      <c r="J1033" t="s">
        <v>2805</v>
      </c>
    </row>
    <row r="1034" spans="7:10">
      <c r="G1034" t="s">
        <v>2806</v>
      </c>
      <c r="I1034" t="s">
        <v>2618</v>
      </c>
      <c r="J1034" t="s">
        <v>2807</v>
      </c>
    </row>
    <row r="1035" spans="7:10">
      <c r="G1035" t="s">
        <v>2808</v>
      </c>
      <c r="I1035" t="s">
        <v>2618</v>
      </c>
      <c r="J1035" t="s">
        <v>2809</v>
      </c>
    </row>
    <row r="1036" spans="7:10">
      <c r="G1036" t="s">
        <v>2810</v>
      </c>
      <c r="I1036" t="s">
        <v>2618</v>
      </c>
      <c r="J1036" t="s">
        <v>2811</v>
      </c>
    </row>
    <row r="1037" spans="7:10">
      <c r="G1037" t="s">
        <v>2812</v>
      </c>
      <c r="I1037" t="s">
        <v>2618</v>
      </c>
      <c r="J1037" t="s">
        <v>2813</v>
      </c>
    </row>
    <row r="1038" spans="7:10">
      <c r="G1038" t="s">
        <v>2814</v>
      </c>
      <c r="I1038" t="s">
        <v>2618</v>
      </c>
      <c r="J1038" t="s">
        <v>2815</v>
      </c>
    </row>
    <row r="1039" spans="7:10">
      <c r="G1039" t="s">
        <v>2816</v>
      </c>
      <c r="I1039" t="s">
        <v>2618</v>
      </c>
      <c r="J1039" t="s">
        <v>2817</v>
      </c>
    </row>
    <row r="1040" spans="7:10">
      <c r="G1040" t="s">
        <v>2818</v>
      </c>
      <c r="I1040" t="s">
        <v>2618</v>
      </c>
      <c r="J1040" t="s">
        <v>2819</v>
      </c>
    </row>
    <row r="1041" spans="7:10">
      <c r="G1041" t="s">
        <v>2820</v>
      </c>
      <c r="I1041" t="s">
        <v>2618</v>
      </c>
      <c r="J1041" t="s">
        <v>2821</v>
      </c>
    </row>
    <row r="1042" spans="7:10">
      <c r="G1042" t="s">
        <v>2822</v>
      </c>
      <c r="I1042" t="s">
        <v>2618</v>
      </c>
      <c r="J1042" t="s">
        <v>2823</v>
      </c>
    </row>
    <row r="1043" spans="7:10">
      <c r="G1043" t="s">
        <v>2824</v>
      </c>
      <c r="I1043" t="s">
        <v>2618</v>
      </c>
      <c r="J1043" t="s">
        <v>2825</v>
      </c>
    </row>
    <row r="1044" spans="7:10">
      <c r="G1044" t="s">
        <v>2826</v>
      </c>
      <c r="I1044" t="s">
        <v>2618</v>
      </c>
      <c r="J1044" t="s">
        <v>2827</v>
      </c>
    </row>
    <row r="1045" spans="7:10">
      <c r="G1045" t="s">
        <v>2828</v>
      </c>
      <c r="I1045" t="s">
        <v>2618</v>
      </c>
      <c r="J1045" t="s">
        <v>2829</v>
      </c>
    </row>
    <row r="1046" spans="7:10">
      <c r="G1046" t="s">
        <v>2830</v>
      </c>
      <c r="I1046" t="s">
        <v>2618</v>
      </c>
      <c r="J1046" t="s">
        <v>2831</v>
      </c>
    </row>
    <row r="1047" spans="7:10">
      <c r="G1047" t="s">
        <v>2832</v>
      </c>
      <c r="I1047" t="s">
        <v>2618</v>
      </c>
      <c r="J1047" t="s">
        <v>2833</v>
      </c>
    </row>
    <row r="1048" spans="7:10">
      <c r="G1048" t="s">
        <v>2834</v>
      </c>
      <c r="I1048" t="s">
        <v>2618</v>
      </c>
      <c r="J1048" t="s">
        <v>2835</v>
      </c>
    </row>
    <row r="1049" spans="7:10">
      <c r="G1049" t="s">
        <v>2836</v>
      </c>
      <c r="H1049" t="s">
        <v>1418</v>
      </c>
    </row>
    <row r="1050" spans="7:10">
      <c r="G1050" t="s">
        <v>2837</v>
      </c>
      <c r="H1050" t="s">
        <v>1373</v>
      </c>
    </row>
    <row r="1051" spans="7:10">
      <c r="G1051" t="s">
        <v>2838</v>
      </c>
      <c r="H1051" t="s">
        <v>1117</v>
      </c>
    </row>
    <row r="1052" spans="7:10">
      <c r="G1052" t="s">
        <v>2839</v>
      </c>
      <c r="H1052" t="s">
        <v>1475</v>
      </c>
    </row>
    <row r="1053" spans="7:10">
      <c r="G1053" t="s">
        <v>2840</v>
      </c>
      <c r="H1053" t="s">
        <v>1428</v>
      </c>
    </row>
    <row r="1054" spans="7:10">
      <c r="G1054" t="s">
        <v>2841</v>
      </c>
      <c r="I1054" t="s">
        <v>2618</v>
      </c>
      <c r="J1054" t="s">
        <v>2842</v>
      </c>
    </row>
    <row r="1055" spans="7:10">
      <c r="G1055" t="s">
        <v>2843</v>
      </c>
      <c r="I1055" t="s">
        <v>2618</v>
      </c>
      <c r="J1055" t="s">
        <v>2844</v>
      </c>
    </row>
    <row r="1056" spans="7:10">
      <c r="G1056" t="s">
        <v>2845</v>
      </c>
      <c r="I1056" t="s">
        <v>2618</v>
      </c>
      <c r="J1056" t="s">
        <v>2846</v>
      </c>
    </row>
    <row r="1057" spans="7:10">
      <c r="G1057" t="s">
        <v>2847</v>
      </c>
      <c r="I1057" t="s">
        <v>2618</v>
      </c>
      <c r="J1057" t="s">
        <v>2848</v>
      </c>
    </row>
    <row r="1058" spans="7:10">
      <c r="G1058" t="s">
        <v>2849</v>
      </c>
      <c r="I1058" t="s">
        <v>2618</v>
      </c>
      <c r="J1058" t="s">
        <v>2850</v>
      </c>
    </row>
    <row r="1059" spans="7:10">
      <c r="G1059" t="s">
        <v>2851</v>
      </c>
      <c r="I1059" t="s">
        <v>2618</v>
      </c>
      <c r="J1059" t="s">
        <v>2852</v>
      </c>
    </row>
    <row r="1060" spans="7:10">
      <c r="G1060" t="s">
        <v>2853</v>
      </c>
      <c r="I1060" t="s">
        <v>2618</v>
      </c>
      <c r="J1060" t="s">
        <v>2854</v>
      </c>
    </row>
    <row r="1061" spans="7:10">
      <c r="G1061" t="s">
        <v>2855</v>
      </c>
      <c r="I1061" t="s">
        <v>2618</v>
      </c>
      <c r="J1061" t="s">
        <v>2856</v>
      </c>
    </row>
    <row r="1062" spans="7:10">
      <c r="G1062" t="s">
        <v>2857</v>
      </c>
      <c r="I1062" t="s">
        <v>2618</v>
      </c>
      <c r="J1062" t="s">
        <v>2858</v>
      </c>
    </row>
    <row r="1063" spans="7:10">
      <c r="G1063" t="s">
        <v>2859</v>
      </c>
      <c r="I1063" t="s">
        <v>2618</v>
      </c>
      <c r="J1063" t="s">
        <v>2860</v>
      </c>
    </row>
    <row r="1064" spans="7:10">
      <c r="G1064" t="s">
        <v>2861</v>
      </c>
      <c r="I1064" t="s">
        <v>2618</v>
      </c>
      <c r="J1064" t="s">
        <v>2862</v>
      </c>
    </row>
    <row r="1065" spans="7:10">
      <c r="G1065" t="s">
        <v>2863</v>
      </c>
      <c r="H1065" t="s">
        <v>1331</v>
      </c>
    </row>
    <row r="1066" spans="7:10">
      <c r="G1066" t="s">
        <v>2864</v>
      </c>
      <c r="I1066" t="s">
        <v>2618</v>
      </c>
      <c r="J1066" t="s">
        <v>2865</v>
      </c>
    </row>
    <row r="1067" spans="7:10">
      <c r="G1067" t="s">
        <v>2866</v>
      </c>
      <c r="I1067" t="s">
        <v>2618</v>
      </c>
      <c r="J1067" t="s">
        <v>2867</v>
      </c>
    </row>
    <row r="1068" spans="7:10">
      <c r="G1068" t="s">
        <v>2868</v>
      </c>
      <c r="I1068" t="s">
        <v>2618</v>
      </c>
      <c r="J1068" t="s">
        <v>2869</v>
      </c>
    </row>
    <row r="1069" spans="7:10">
      <c r="G1069" t="s">
        <v>2870</v>
      </c>
      <c r="I1069" t="s">
        <v>2618</v>
      </c>
      <c r="J1069" t="s">
        <v>2871</v>
      </c>
    </row>
    <row r="1070" spans="7:10">
      <c r="G1070" t="s">
        <v>2872</v>
      </c>
      <c r="I1070" t="s">
        <v>2618</v>
      </c>
      <c r="J1070" t="s">
        <v>2873</v>
      </c>
    </row>
    <row r="1071" spans="7:10">
      <c r="G1071" t="s">
        <v>2874</v>
      </c>
      <c r="H1071" t="s">
        <v>1252</v>
      </c>
    </row>
    <row r="1072" spans="7:10">
      <c r="G1072" t="s">
        <v>2875</v>
      </c>
      <c r="H1072" t="s">
        <v>1271</v>
      </c>
    </row>
    <row r="1073" spans="7:8">
      <c r="G1073" t="s">
        <v>2876</v>
      </c>
      <c r="H1073" t="s">
        <v>1351</v>
      </c>
    </row>
    <row r="1074" spans="7:8">
      <c r="G1074" t="s">
        <v>2877</v>
      </c>
      <c r="H1074" t="s">
        <v>1265</v>
      </c>
    </row>
    <row r="1075" spans="7:8">
      <c r="G1075" t="s">
        <v>2878</v>
      </c>
      <c r="H1075" t="s">
        <v>1440</v>
      </c>
    </row>
    <row r="1076" spans="7:8">
      <c r="G1076" t="s">
        <v>2879</v>
      </c>
      <c r="H1076" t="s">
        <v>1258</v>
      </c>
    </row>
    <row r="1077" spans="7:8">
      <c r="G1077" t="s">
        <v>2880</v>
      </c>
      <c r="H1077" t="s">
        <v>1343</v>
      </c>
    </row>
    <row r="1078" spans="7:8">
      <c r="G1078" t="s">
        <v>2881</v>
      </c>
      <c r="H1078" t="s">
        <v>1154</v>
      </c>
    </row>
    <row r="1079" spans="7:8">
      <c r="G1079" t="s">
        <v>2882</v>
      </c>
      <c r="H1079" t="s">
        <v>825</v>
      </c>
    </row>
    <row r="1080" spans="7:8">
      <c r="G1080" t="s">
        <v>2883</v>
      </c>
      <c r="H1080" t="s">
        <v>1063</v>
      </c>
    </row>
    <row r="1081" spans="7:8">
      <c r="G1081" t="s">
        <v>2884</v>
      </c>
      <c r="H1081" t="s">
        <v>486</v>
      </c>
    </row>
    <row r="1082" spans="7:8">
      <c r="G1082" t="s">
        <v>2885</v>
      </c>
      <c r="H1082" t="s">
        <v>1169</v>
      </c>
    </row>
    <row r="1083" spans="7:8">
      <c r="G1083" t="s">
        <v>2886</v>
      </c>
      <c r="H1083" t="s">
        <v>1162</v>
      </c>
    </row>
    <row r="1084" spans="7:8">
      <c r="G1084" t="s">
        <v>2887</v>
      </c>
      <c r="H1084" t="s">
        <v>1277</v>
      </c>
    </row>
    <row r="1085" spans="7:8">
      <c r="G1085" t="s">
        <v>2888</v>
      </c>
      <c r="H1085" t="s">
        <v>1081</v>
      </c>
    </row>
    <row r="1086" spans="7:8">
      <c r="G1086" t="s">
        <v>2889</v>
      </c>
      <c r="H1086" t="s">
        <v>1194</v>
      </c>
    </row>
    <row r="1087" spans="7:8">
      <c r="G1087" t="s">
        <v>2890</v>
      </c>
      <c r="H1087" t="s">
        <v>1298</v>
      </c>
    </row>
    <row r="1088" spans="7:8">
      <c r="G1088" t="s">
        <v>2891</v>
      </c>
      <c r="H1088" t="s">
        <v>1283</v>
      </c>
    </row>
    <row r="1089" spans="7:8">
      <c r="G1089" t="s">
        <v>2892</v>
      </c>
      <c r="H1089" t="s">
        <v>1291</v>
      </c>
    </row>
    <row r="1090" spans="7:8">
      <c r="G1090" t="s">
        <v>2893</v>
      </c>
      <c r="H1090" t="s">
        <v>1186</v>
      </c>
    </row>
    <row r="1091" spans="7:8">
      <c r="G1091" t="s">
        <v>2894</v>
      </c>
      <c r="H1091" t="s">
        <v>1363</v>
      </c>
    </row>
    <row r="1092" spans="7:8">
      <c r="G1092" t="s">
        <v>2895</v>
      </c>
      <c r="H1092" t="s">
        <v>96</v>
      </c>
    </row>
    <row r="1093" spans="7:8">
      <c r="G1093" t="s">
        <v>2896</v>
      </c>
      <c r="H1093" t="s">
        <v>1177</v>
      </c>
    </row>
    <row r="1094" spans="7:8">
      <c r="G1094" t="s">
        <v>2897</v>
      </c>
      <c r="H1094" t="s">
        <v>136</v>
      </c>
    </row>
    <row r="1095" spans="7:8">
      <c r="G1095" t="s">
        <v>2898</v>
      </c>
      <c r="H1095" t="s">
        <v>378</v>
      </c>
    </row>
    <row r="1096" spans="7:8">
      <c r="G1096" t="s">
        <v>2899</v>
      </c>
      <c r="H1096" t="s">
        <v>1102</v>
      </c>
    </row>
    <row r="1097" spans="7:8">
      <c r="G1097" t="s">
        <v>2900</v>
      </c>
      <c r="H1097" t="s">
        <v>1306</v>
      </c>
    </row>
    <row r="1098" spans="7:8">
      <c r="G1098" t="s">
        <v>2901</v>
      </c>
      <c r="H1098" t="s">
        <v>1016</v>
      </c>
    </row>
    <row r="1099" spans="7:8">
      <c r="G1099" t="s">
        <v>2902</v>
      </c>
      <c r="H1099" t="s">
        <v>1026</v>
      </c>
    </row>
    <row r="1100" spans="7:8">
      <c r="G1100" t="s">
        <v>2903</v>
      </c>
      <c r="H1100" t="s">
        <v>1202</v>
      </c>
    </row>
    <row r="1101" spans="7:8">
      <c r="G1101" t="s">
        <v>2904</v>
      </c>
      <c r="H1101" t="s">
        <v>1092</v>
      </c>
    </row>
    <row r="1102" spans="7:8">
      <c r="G1102" t="s">
        <v>2905</v>
      </c>
      <c r="H1102" t="s">
        <v>1391</v>
      </c>
    </row>
    <row r="1103" spans="7:8">
      <c r="G1103" t="s">
        <v>2906</v>
      </c>
      <c r="H1103" t="s">
        <v>1402</v>
      </c>
    </row>
    <row r="1104" spans="7:8">
      <c r="G1104" t="s">
        <v>2907</v>
      </c>
      <c r="H1104" t="s">
        <v>1315</v>
      </c>
    </row>
    <row r="1105" spans="7:8">
      <c r="G1105" t="s">
        <v>2908</v>
      </c>
      <c r="H1105" t="s">
        <v>1506</v>
      </c>
    </row>
    <row r="1106" spans="7:8">
      <c r="G1106" t="s">
        <v>2909</v>
      </c>
      <c r="H1106" t="s">
        <v>1420</v>
      </c>
    </row>
    <row r="1107" spans="7:8">
      <c r="G1107" t="s">
        <v>2910</v>
      </c>
      <c r="H1107" t="s">
        <v>1526</v>
      </c>
    </row>
    <row r="1108" spans="7:8">
      <c r="G1108" t="s">
        <v>2911</v>
      </c>
      <c r="H1108" t="s">
        <v>1430</v>
      </c>
    </row>
    <row r="1109" spans="7:8">
      <c r="G1109" t="s">
        <v>2912</v>
      </c>
      <c r="H1109" t="s">
        <v>1333</v>
      </c>
    </row>
    <row r="1110" spans="7:8">
      <c r="G1110" t="s">
        <v>2913</v>
      </c>
      <c r="H1110" t="s">
        <v>1534</v>
      </c>
    </row>
    <row r="1111" spans="7:8">
      <c r="G1111" t="s">
        <v>2914</v>
      </c>
      <c r="H1111" t="s">
        <v>1118</v>
      </c>
    </row>
    <row r="1112" spans="7:8">
      <c r="G1112" t="s">
        <v>2915</v>
      </c>
      <c r="H1112" t="s">
        <v>265</v>
      </c>
    </row>
    <row r="1113" spans="7:8">
      <c r="G1113" t="s">
        <v>2916</v>
      </c>
      <c r="H1113" t="s">
        <v>125</v>
      </c>
    </row>
    <row r="1114" spans="7:8">
      <c r="G1114" t="s">
        <v>2917</v>
      </c>
      <c r="H1114" t="s">
        <v>392</v>
      </c>
    </row>
    <row r="1115" spans="7:8">
      <c r="G1115" t="s">
        <v>2918</v>
      </c>
      <c r="H1115" t="s">
        <v>150</v>
      </c>
    </row>
    <row r="1116" spans="7:8">
      <c r="G1116" t="s">
        <v>2919</v>
      </c>
      <c r="H1116" t="s">
        <v>112</v>
      </c>
    </row>
    <row r="1117" spans="7:8">
      <c r="G1117" t="s">
        <v>2920</v>
      </c>
      <c r="H1117" t="s">
        <v>98</v>
      </c>
    </row>
    <row r="1118" spans="7:8">
      <c r="G1118" t="s">
        <v>2921</v>
      </c>
      <c r="H1118" t="s">
        <v>137</v>
      </c>
    </row>
    <row r="1119" spans="7:8">
      <c r="G1119" t="s">
        <v>2922</v>
      </c>
      <c r="H1119" t="s">
        <v>379</v>
      </c>
    </row>
    <row r="1120" spans="7:8">
      <c r="G1120" t="s">
        <v>2923</v>
      </c>
      <c r="H1120" t="s">
        <v>289</v>
      </c>
    </row>
    <row r="1121" spans="7:8">
      <c r="G1121" t="s">
        <v>2924</v>
      </c>
      <c r="H1121" t="s">
        <v>1223</v>
      </c>
    </row>
    <row r="1122" spans="7:8">
      <c r="G1122" t="s">
        <v>2925</v>
      </c>
      <c r="H1122" t="s">
        <v>1037</v>
      </c>
    </row>
    <row r="1123" spans="7:8">
      <c r="G1123" t="s">
        <v>2926</v>
      </c>
      <c r="H1123" t="s">
        <v>1517</v>
      </c>
    </row>
    <row r="1124" spans="7:8">
      <c r="G1124" t="s">
        <v>2927</v>
      </c>
      <c r="H1124" t="s">
        <v>1232</v>
      </c>
    </row>
    <row r="1125" spans="7:8">
      <c r="G1125" t="s">
        <v>2928</v>
      </c>
      <c r="H1125" t="s">
        <v>746</v>
      </c>
    </row>
    <row r="1126" spans="7:8">
      <c r="G1126" t="s">
        <v>2929</v>
      </c>
      <c r="H1126" t="s">
        <v>427</v>
      </c>
    </row>
    <row r="1127" spans="7:8">
      <c r="G1127" t="s">
        <v>2930</v>
      </c>
      <c r="H1127" t="s">
        <v>1075</v>
      </c>
    </row>
    <row r="1128" spans="7:8">
      <c r="G1128" t="s">
        <v>2931</v>
      </c>
      <c r="H1128" t="s">
        <v>938</v>
      </c>
    </row>
    <row r="1129" spans="7:8">
      <c r="G1129" t="s">
        <v>2932</v>
      </c>
      <c r="H1129" t="s">
        <v>972</v>
      </c>
    </row>
    <row r="1130" spans="7:8">
      <c r="G1130" t="s">
        <v>2933</v>
      </c>
      <c r="H1130" t="s">
        <v>930</v>
      </c>
    </row>
    <row r="1131" spans="7:8">
      <c r="G1131" t="s">
        <v>2934</v>
      </c>
      <c r="H1131" t="s">
        <v>1004</v>
      </c>
    </row>
    <row r="1132" spans="7:8">
      <c r="G1132" t="s">
        <v>2935</v>
      </c>
      <c r="H1132" t="s">
        <v>1251</v>
      </c>
    </row>
    <row r="1133" spans="7:8">
      <c r="G1133" t="s">
        <v>2936</v>
      </c>
      <c r="H1133" t="s">
        <v>1062</v>
      </c>
    </row>
    <row r="1134" spans="7:8">
      <c r="G1134" t="s">
        <v>2937</v>
      </c>
      <c r="H1134" t="s">
        <v>1153</v>
      </c>
    </row>
    <row r="1135" spans="7:8">
      <c r="G1135" t="s">
        <v>2938</v>
      </c>
      <c r="H1135" t="s">
        <v>1146</v>
      </c>
    </row>
    <row r="1136" spans="7:8">
      <c r="G1136" t="s">
        <v>2939</v>
      </c>
      <c r="H1136" t="s">
        <v>815</v>
      </c>
    </row>
    <row r="1137" spans="7:8">
      <c r="G1137" t="s">
        <v>2940</v>
      </c>
      <c r="H1137" t="s">
        <v>824</v>
      </c>
    </row>
    <row r="1138" spans="7:8">
      <c r="G1138" t="s">
        <v>2941</v>
      </c>
      <c r="H1138" t="s">
        <v>886</v>
      </c>
    </row>
    <row r="1139" spans="7:8">
      <c r="G1139" t="s">
        <v>2942</v>
      </c>
      <c r="H1139" t="s">
        <v>764</v>
      </c>
    </row>
    <row r="1140" spans="7:8">
      <c r="G1140" t="s">
        <v>2943</v>
      </c>
      <c r="H1140" t="s">
        <v>753</v>
      </c>
    </row>
    <row r="1141" spans="7:8">
      <c r="G1141" t="s">
        <v>2944</v>
      </c>
      <c r="H1141" t="s">
        <v>865</v>
      </c>
    </row>
    <row r="1142" spans="7:8">
      <c r="G1142" t="s">
        <v>2945</v>
      </c>
      <c r="H1142" t="s">
        <v>680</v>
      </c>
    </row>
    <row r="1143" spans="7:8">
      <c r="G1143" t="s">
        <v>2946</v>
      </c>
      <c r="H1143" t="s">
        <v>690</v>
      </c>
    </row>
    <row r="1144" spans="7:8">
      <c r="G1144" t="s">
        <v>2947</v>
      </c>
      <c r="H1144" t="s">
        <v>535</v>
      </c>
    </row>
    <row r="1145" spans="7:8">
      <c r="G1145" t="s">
        <v>2948</v>
      </c>
      <c r="H1145" t="s">
        <v>803</v>
      </c>
    </row>
    <row r="1146" spans="7:8">
      <c r="G1146" t="s">
        <v>2949</v>
      </c>
      <c r="H1146" t="s">
        <v>875</v>
      </c>
    </row>
    <row r="1147" spans="7:8">
      <c r="G1147" t="s">
        <v>2950</v>
      </c>
      <c r="H1147" t="s">
        <v>655</v>
      </c>
    </row>
    <row r="1148" spans="7:8">
      <c r="G1148" t="s">
        <v>2951</v>
      </c>
      <c r="H1148" t="s">
        <v>667</v>
      </c>
    </row>
    <row r="1149" spans="7:8">
      <c r="G1149" t="s">
        <v>2952</v>
      </c>
      <c r="H1149" t="s">
        <v>523</v>
      </c>
    </row>
    <row r="1150" spans="7:8">
      <c r="G1150" t="s">
        <v>2953</v>
      </c>
      <c r="H1150" t="s">
        <v>743</v>
      </c>
    </row>
    <row r="1151" spans="7:8">
      <c r="G1151" t="s">
        <v>2954</v>
      </c>
      <c r="H1151" t="s">
        <v>425</v>
      </c>
    </row>
    <row r="1152" spans="7:8">
      <c r="G1152" t="s">
        <v>2955</v>
      </c>
      <c r="H1152" t="s">
        <v>1069</v>
      </c>
    </row>
    <row r="1153" spans="7:8">
      <c r="G1153" t="s">
        <v>2956</v>
      </c>
      <c r="H1153" t="s">
        <v>979</v>
      </c>
    </row>
    <row r="1154" spans="7:8">
      <c r="G1154" t="s">
        <v>2957</v>
      </c>
      <c r="H1154" t="s">
        <v>984</v>
      </c>
    </row>
    <row r="1155" spans="7:8">
      <c r="G1155" t="s">
        <v>2958</v>
      </c>
      <c r="H1155" t="s">
        <v>304</v>
      </c>
    </row>
    <row r="1156" spans="7:8">
      <c r="G1156" t="s">
        <v>2959</v>
      </c>
      <c r="H1156" t="s">
        <v>409</v>
      </c>
    </row>
    <row r="1157" spans="7:8">
      <c r="G1157" t="s">
        <v>2960</v>
      </c>
      <c r="H1157" t="s">
        <v>658</v>
      </c>
    </row>
    <row r="1158" spans="7:8">
      <c r="G1158" t="s">
        <v>2961</v>
      </c>
      <c r="H1158" t="s">
        <v>745</v>
      </c>
    </row>
    <row r="1159" spans="7:8">
      <c r="G1159" t="s">
        <v>2962</v>
      </c>
      <c r="H1159" t="s">
        <v>878</v>
      </c>
    </row>
    <row r="1160" spans="7:8">
      <c r="G1160" t="s">
        <v>2963</v>
      </c>
      <c r="H1160" t="s">
        <v>548</v>
      </c>
    </row>
    <row r="1161" spans="7:8">
      <c r="G1161" t="s">
        <v>2964</v>
      </c>
      <c r="H1161" t="s">
        <v>556</v>
      </c>
    </row>
    <row r="1162" spans="7:8">
      <c r="G1162" t="s">
        <v>2965</v>
      </c>
      <c r="H1162" t="s">
        <v>21</v>
      </c>
    </row>
    <row r="1163" spans="7:8">
      <c r="G1163" t="s">
        <v>2966</v>
      </c>
      <c r="H1163" t="s">
        <v>29</v>
      </c>
    </row>
    <row r="1164" spans="7:8">
      <c r="G1164" t="s">
        <v>2967</v>
      </c>
      <c r="H1164" t="s">
        <v>343</v>
      </c>
    </row>
    <row r="1165" spans="7:8">
      <c r="G1165" t="s">
        <v>2968</v>
      </c>
      <c r="H1165" t="s">
        <v>48</v>
      </c>
    </row>
    <row r="1166" spans="7:8">
      <c r="G1166" t="s">
        <v>2969</v>
      </c>
      <c r="H1166" t="s">
        <v>54</v>
      </c>
    </row>
    <row r="1167" spans="7:8">
      <c r="G1167" t="s">
        <v>2970</v>
      </c>
      <c r="H1167" t="s">
        <v>60</v>
      </c>
    </row>
    <row r="1168" spans="7:8">
      <c r="G1168" t="s">
        <v>2971</v>
      </c>
      <c r="H1168" t="s">
        <v>75</v>
      </c>
    </row>
    <row r="1169" spans="7:8">
      <c r="G1169" t="s">
        <v>2972</v>
      </c>
      <c r="H1169" t="s">
        <v>85</v>
      </c>
    </row>
    <row r="1170" spans="7:8">
      <c r="G1170" t="s">
        <v>2973</v>
      </c>
      <c r="H1170" t="s">
        <v>276</v>
      </c>
    </row>
    <row r="1171" spans="7:8">
      <c r="G1171" t="s">
        <v>2974</v>
      </c>
      <c r="H1171" t="s">
        <v>299</v>
      </c>
    </row>
    <row r="1172" spans="7:8">
      <c r="G1172" t="s">
        <v>2975</v>
      </c>
      <c r="H1172" t="s">
        <v>403</v>
      </c>
    </row>
    <row r="1173" spans="7:8">
      <c r="G1173" t="s">
        <v>2976</v>
      </c>
      <c r="H1173" t="s">
        <v>1468</v>
      </c>
    </row>
    <row r="1174" spans="7:8">
      <c r="G1174" t="s">
        <v>2977</v>
      </c>
      <c r="H1174" t="s">
        <v>1374</v>
      </c>
    </row>
    <row r="1175" spans="7:8">
      <c r="G1175" t="s">
        <v>2978</v>
      </c>
      <c r="H1175" t="s">
        <v>1460</v>
      </c>
    </row>
    <row r="1176" spans="7:8">
      <c r="G1176" t="s">
        <v>2979</v>
      </c>
      <c r="H1176" t="s">
        <v>230</v>
      </c>
    </row>
    <row r="1177" spans="7:8">
      <c r="G1177" t="s">
        <v>2980</v>
      </c>
      <c r="H1177" t="s">
        <v>491</v>
      </c>
    </row>
    <row r="1178" spans="7:8">
      <c r="G1178" t="s">
        <v>2981</v>
      </c>
      <c r="H1178" t="s">
        <v>382</v>
      </c>
    </row>
    <row r="1179" spans="7:8">
      <c r="G1179" t="s">
        <v>2982</v>
      </c>
      <c r="H1179" t="s">
        <v>140</v>
      </c>
    </row>
    <row r="1180" spans="7:8">
      <c r="G1180" t="s">
        <v>2983</v>
      </c>
      <c r="H1180" t="s">
        <v>101</v>
      </c>
    </row>
    <row r="1181" spans="7:8">
      <c r="G1181" t="s">
        <v>2984</v>
      </c>
      <c r="H1181" t="s">
        <v>115</v>
      </c>
    </row>
    <row r="1182" spans="7:8">
      <c r="G1182" t="s">
        <v>2985</v>
      </c>
      <c r="H1182" t="s">
        <v>153</v>
      </c>
    </row>
    <row r="1183" spans="7:8">
      <c r="G1183" t="s">
        <v>2986</v>
      </c>
      <c r="H1183" t="s">
        <v>395</v>
      </c>
    </row>
    <row r="1184" spans="7:8">
      <c r="G1184" t="s">
        <v>2987</v>
      </c>
      <c r="H1184" t="s">
        <v>128</v>
      </c>
    </row>
    <row r="1185" spans="7:8">
      <c r="G1185" t="s">
        <v>2988</v>
      </c>
      <c r="H1185" t="s">
        <v>268</v>
      </c>
    </row>
    <row r="1186" spans="7:8">
      <c r="G1186" t="s">
        <v>2989</v>
      </c>
      <c r="H1186" t="s">
        <v>292</v>
      </c>
    </row>
    <row r="1187" spans="7:8">
      <c r="G1187" t="s">
        <v>2990</v>
      </c>
      <c r="H1187" t="s">
        <v>504</v>
      </c>
    </row>
    <row r="1188" spans="7:8">
      <c r="G1188" t="s">
        <v>2991</v>
      </c>
      <c r="H1188" t="s">
        <v>255</v>
      </c>
    </row>
    <row r="1189" spans="7:8">
      <c r="G1189" t="s">
        <v>2992</v>
      </c>
      <c r="H1189" t="s">
        <v>603</v>
      </c>
    </row>
    <row r="1190" spans="7:8">
      <c r="G1190" t="s">
        <v>2993</v>
      </c>
      <c r="H1190" t="s">
        <v>516</v>
      </c>
    </row>
    <row r="1191" spans="7:8">
      <c r="G1191" t="s">
        <v>2994</v>
      </c>
      <c r="H1191" t="s">
        <v>243</v>
      </c>
    </row>
    <row r="1192" spans="7:8">
      <c r="G1192" t="s">
        <v>2995</v>
      </c>
      <c r="H1192" t="s">
        <v>1155</v>
      </c>
    </row>
    <row r="1193" spans="7:8">
      <c r="G1193" t="s">
        <v>2996</v>
      </c>
      <c r="H1193" t="s">
        <v>1147</v>
      </c>
    </row>
    <row r="1194" spans="7:8">
      <c r="G1194" t="s">
        <v>2997</v>
      </c>
      <c r="H1194" t="s">
        <v>879</v>
      </c>
    </row>
    <row r="1195" spans="7:8">
      <c r="G1195" t="s">
        <v>2998</v>
      </c>
      <c r="H1195" t="s">
        <v>659</v>
      </c>
    </row>
    <row r="1196" spans="7:8">
      <c r="G1196" t="s">
        <v>2999</v>
      </c>
      <c r="H1196" t="s">
        <v>671</v>
      </c>
    </row>
  </sheetData>
  <sortState xmlns:xlrd2="http://schemas.microsoft.com/office/spreadsheetml/2017/richdata2" ref="M2:M1339">
    <sortCondition ref="M1136"/>
  </sortState>
  <phoneticPr fontId="1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8"/>
  <sheetViews>
    <sheetView workbookViewId="0">
      <selection activeCell="A18" sqref="A18"/>
    </sheetView>
  </sheetViews>
  <sheetFormatPr defaultColWidth="8.140625" defaultRowHeight="35.25" customHeight="1"/>
  <sheetData>
    <row r="1" spans="1:18" ht="35.25" customHeight="1">
      <c r="A1" s="128"/>
      <c r="B1" s="128">
        <v>1</v>
      </c>
      <c r="C1" s="128">
        <v>2</v>
      </c>
      <c r="D1" s="128">
        <v>3</v>
      </c>
      <c r="E1" s="128">
        <v>4</v>
      </c>
      <c r="F1" s="128">
        <v>5</v>
      </c>
      <c r="G1" s="128">
        <v>6</v>
      </c>
      <c r="H1" s="128">
        <v>7</v>
      </c>
      <c r="I1" s="128">
        <v>8</v>
      </c>
      <c r="J1" s="128">
        <v>9</v>
      </c>
      <c r="K1" s="128">
        <v>10</v>
      </c>
      <c r="L1" s="128">
        <v>11</v>
      </c>
      <c r="M1" s="128">
        <v>12</v>
      </c>
      <c r="N1" s="128">
        <v>13</v>
      </c>
      <c r="O1" s="128">
        <v>14</v>
      </c>
      <c r="P1" s="128">
        <v>15</v>
      </c>
      <c r="Q1" s="128">
        <v>16</v>
      </c>
      <c r="R1" s="128">
        <v>17</v>
      </c>
    </row>
    <row r="2" spans="1:18" ht="35.25" customHeight="1">
      <c r="A2" s="118" t="s">
        <v>3000</v>
      </c>
      <c r="B2" s="129" t="s">
        <v>16</v>
      </c>
      <c r="C2" s="130" t="s">
        <v>159</v>
      </c>
      <c r="D2" s="130" t="s">
        <v>317</v>
      </c>
      <c r="E2" s="131" t="s">
        <v>423</v>
      </c>
      <c r="F2" s="131" t="s">
        <v>521</v>
      </c>
      <c r="G2" s="131" t="s">
        <v>653</v>
      </c>
      <c r="H2" s="131" t="s">
        <v>741</v>
      </c>
      <c r="I2" s="132" t="s">
        <v>797</v>
      </c>
      <c r="J2" s="132" t="s">
        <v>859</v>
      </c>
      <c r="K2" s="132" t="s">
        <v>924</v>
      </c>
      <c r="L2" s="133" t="s">
        <v>966</v>
      </c>
      <c r="M2" s="133" t="s">
        <v>997</v>
      </c>
      <c r="N2" s="133" t="s">
        <v>1056</v>
      </c>
      <c r="O2" s="134" t="s">
        <v>1144</v>
      </c>
      <c r="P2" s="134" t="s">
        <v>1249</v>
      </c>
      <c r="Q2" s="135" t="s">
        <v>1341</v>
      </c>
      <c r="R2" s="129" t="s">
        <v>16</v>
      </c>
    </row>
    <row r="3" spans="1:18" ht="35.25" customHeight="1">
      <c r="A3" s="118" t="s">
        <v>3001</v>
      </c>
      <c r="B3" s="130" t="s">
        <v>18</v>
      </c>
      <c r="C3" s="130" t="s">
        <v>167</v>
      </c>
      <c r="D3" s="130" t="s">
        <v>325</v>
      </c>
      <c r="E3" s="130" t="s">
        <v>433</v>
      </c>
      <c r="F3" s="131" t="s">
        <v>533</v>
      </c>
      <c r="G3" s="131" t="s">
        <v>665</v>
      </c>
      <c r="H3" s="129" t="s">
        <v>16</v>
      </c>
      <c r="I3" s="132" t="s">
        <v>799</v>
      </c>
      <c r="J3" s="132" t="s">
        <v>861</v>
      </c>
      <c r="K3" s="132" t="s">
        <v>926</v>
      </c>
      <c r="L3" s="133" t="s">
        <v>968</v>
      </c>
      <c r="M3" s="133" t="s">
        <v>999</v>
      </c>
      <c r="N3" s="133" t="s">
        <v>1058</v>
      </c>
      <c r="O3" s="134" t="s">
        <v>1151</v>
      </c>
      <c r="P3" s="135" t="s">
        <v>1256</v>
      </c>
      <c r="Q3" s="135" t="s">
        <v>1349</v>
      </c>
      <c r="R3" s="135" t="s">
        <v>1438</v>
      </c>
    </row>
    <row r="4" spans="1:18" ht="35.25" customHeight="1">
      <c r="A4" s="118" t="s">
        <v>3002</v>
      </c>
      <c r="B4" s="130" t="s">
        <v>26</v>
      </c>
      <c r="C4" s="130" t="s">
        <v>174</v>
      </c>
      <c r="D4" s="130" t="s">
        <v>332</v>
      </c>
      <c r="E4" s="130" t="s">
        <v>441</v>
      </c>
      <c r="F4" s="130" t="s">
        <v>545</v>
      </c>
      <c r="G4" s="131" t="s">
        <v>678</v>
      </c>
      <c r="H4" s="131" t="s">
        <v>751</v>
      </c>
      <c r="I4" s="129" t="s">
        <v>16</v>
      </c>
      <c r="J4" s="131" t="s">
        <v>863</v>
      </c>
      <c r="K4" s="129" t="s">
        <v>16</v>
      </c>
      <c r="L4" s="134" t="s">
        <v>970</v>
      </c>
      <c r="M4" s="129" t="s">
        <v>16</v>
      </c>
      <c r="N4" s="134" t="s">
        <v>1060</v>
      </c>
      <c r="O4" s="129" t="s">
        <v>16</v>
      </c>
      <c r="P4" s="135" t="s">
        <v>1263</v>
      </c>
      <c r="Q4" s="136" t="s">
        <v>1355</v>
      </c>
      <c r="R4" s="136" t="s">
        <v>1445</v>
      </c>
    </row>
    <row r="5" spans="1:18" ht="35.25" customHeight="1">
      <c r="A5" s="118" t="s">
        <v>3003</v>
      </c>
      <c r="B5" s="130" t="s">
        <v>33</v>
      </c>
      <c r="C5" s="130" t="s">
        <v>182</v>
      </c>
      <c r="D5" s="130" t="s">
        <v>340</v>
      </c>
      <c r="E5" s="129" t="s">
        <v>16</v>
      </c>
      <c r="F5" s="130" t="s">
        <v>553</v>
      </c>
      <c r="G5" s="131" t="s">
        <v>688</v>
      </c>
      <c r="H5" s="131" t="s">
        <v>762</v>
      </c>
      <c r="I5" s="131" t="s">
        <v>801</v>
      </c>
      <c r="J5" s="131" t="s">
        <v>873</v>
      </c>
      <c r="K5" s="134" t="s">
        <v>928</v>
      </c>
      <c r="L5" s="134" t="s">
        <v>977</v>
      </c>
      <c r="M5" s="137" t="s">
        <v>1001</v>
      </c>
      <c r="N5" s="134" t="s">
        <v>1067</v>
      </c>
      <c r="O5" s="137" t="s">
        <v>1159</v>
      </c>
      <c r="P5" s="135" t="s">
        <v>1269</v>
      </c>
      <c r="Q5" s="136" t="s">
        <v>1357</v>
      </c>
      <c r="R5" s="136" t="s">
        <v>1447</v>
      </c>
    </row>
    <row r="6" spans="1:18" ht="35.25" customHeight="1">
      <c r="A6" s="118" t="s">
        <v>3004</v>
      </c>
      <c r="B6" s="130" t="s">
        <v>39</v>
      </c>
      <c r="C6" s="130" t="s">
        <v>189</v>
      </c>
      <c r="D6" s="130" t="s">
        <v>347</v>
      </c>
      <c r="E6" s="130" t="s">
        <v>448</v>
      </c>
      <c r="F6" s="130" t="s">
        <v>561</v>
      </c>
      <c r="G6" s="130" t="s">
        <v>697</v>
      </c>
      <c r="H6" s="137" t="s">
        <v>773</v>
      </c>
      <c r="I6" s="131" t="s">
        <v>813</v>
      </c>
      <c r="J6" s="131" t="s">
        <v>884</v>
      </c>
      <c r="K6" s="134" t="s">
        <v>936</v>
      </c>
      <c r="L6" s="134" t="s">
        <v>982</v>
      </c>
      <c r="M6" s="134" t="s">
        <v>1002</v>
      </c>
      <c r="N6" s="134" t="s">
        <v>1073</v>
      </c>
      <c r="O6" s="138" t="s">
        <v>1160</v>
      </c>
      <c r="P6" s="138" t="s">
        <v>1275</v>
      </c>
      <c r="Q6" s="136" t="s">
        <v>1359</v>
      </c>
      <c r="R6" s="136" t="s">
        <v>1449</v>
      </c>
    </row>
    <row r="7" spans="1:18" ht="35.25" customHeight="1">
      <c r="A7" s="118" t="s">
        <v>3005</v>
      </c>
      <c r="B7" s="130" t="s">
        <v>45</v>
      </c>
      <c r="C7" s="130" t="s">
        <v>194</v>
      </c>
      <c r="D7" s="130" t="s">
        <v>354</v>
      </c>
      <c r="E7" s="130" t="s">
        <v>455</v>
      </c>
      <c r="F7" s="130" t="s">
        <v>568</v>
      </c>
      <c r="G7" s="137" t="s">
        <v>703</v>
      </c>
      <c r="H7" s="139" t="s">
        <v>703</v>
      </c>
      <c r="I7" s="131" t="s">
        <v>822</v>
      </c>
      <c r="J7" s="140" t="s">
        <v>895</v>
      </c>
      <c r="K7" s="140" t="s">
        <v>943</v>
      </c>
      <c r="L7" s="129" t="s">
        <v>16</v>
      </c>
      <c r="M7" s="129" t="s">
        <v>16</v>
      </c>
      <c r="N7" s="129" t="s">
        <v>16</v>
      </c>
      <c r="O7" s="138" t="s">
        <v>1167</v>
      </c>
      <c r="P7" s="138" t="s">
        <v>1281</v>
      </c>
      <c r="Q7" s="138" t="s">
        <v>1361</v>
      </c>
      <c r="R7" s="138" t="s">
        <v>1451</v>
      </c>
    </row>
    <row r="8" spans="1:18" ht="35.25" customHeight="1">
      <c r="A8" s="118" t="s">
        <v>3006</v>
      </c>
      <c r="B8" s="130" t="s">
        <v>51</v>
      </c>
      <c r="C8" s="130" t="s">
        <v>201</v>
      </c>
      <c r="D8" s="129" t="s">
        <v>16</v>
      </c>
      <c r="E8" s="130" t="s">
        <v>462</v>
      </c>
      <c r="F8" s="130" t="s">
        <v>575</v>
      </c>
      <c r="G8" s="137" t="s">
        <v>703</v>
      </c>
      <c r="H8" s="129" t="s">
        <v>16</v>
      </c>
      <c r="I8" s="129" t="s">
        <v>16</v>
      </c>
      <c r="J8" s="129" t="s">
        <v>16</v>
      </c>
      <c r="K8" s="129" t="s">
        <v>16</v>
      </c>
      <c r="L8" s="129" t="s">
        <v>16</v>
      </c>
      <c r="M8" s="141" t="s">
        <v>1010</v>
      </c>
      <c r="N8" s="137" t="s">
        <v>1078</v>
      </c>
      <c r="O8" s="138" t="s">
        <v>1175</v>
      </c>
      <c r="P8" s="129" t="s">
        <v>16</v>
      </c>
      <c r="Q8" s="142" t="s">
        <v>1367</v>
      </c>
      <c r="R8" s="143" t="s">
        <v>1457</v>
      </c>
    </row>
    <row r="9" spans="1:18" ht="35.25" customHeight="1">
      <c r="A9" s="118" t="s">
        <v>3007</v>
      </c>
      <c r="B9" s="130" t="s">
        <v>57</v>
      </c>
      <c r="C9" s="130" t="s">
        <v>207</v>
      </c>
      <c r="D9" s="130" t="s">
        <v>361</v>
      </c>
      <c r="E9" s="130" t="s">
        <v>469</v>
      </c>
      <c r="F9" s="130" t="s">
        <v>582</v>
      </c>
      <c r="G9" s="137" t="s">
        <v>704</v>
      </c>
      <c r="H9" s="129" t="s">
        <v>16</v>
      </c>
      <c r="I9" s="144" t="s">
        <v>831</v>
      </c>
      <c r="J9" s="144" t="s">
        <v>831</v>
      </c>
      <c r="K9" s="144" t="s">
        <v>831</v>
      </c>
      <c r="L9" s="129" t="s">
        <v>16</v>
      </c>
      <c r="M9" s="141" t="s">
        <v>1011</v>
      </c>
      <c r="N9" s="138" t="s">
        <v>1079</v>
      </c>
      <c r="O9" s="138" t="s">
        <v>1184</v>
      </c>
      <c r="P9" s="138" t="s">
        <v>1289</v>
      </c>
      <c r="Q9" s="145" t="s">
        <v>1368</v>
      </c>
      <c r="R9" s="143" t="s">
        <v>1466</v>
      </c>
    </row>
    <row r="10" spans="1:18" ht="35.25" customHeight="1">
      <c r="A10" s="118" t="s">
        <v>3008</v>
      </c>
      <c r="B10" s="130" t="s">
        <v>64</v>
      </c>
      <c r="C10" s="130" t="s">
        <v>214</v>
      </c>
      <c r="D10" s="130" t="s">
        <v>368</v>
      </c>
      <c r="E10" s="130" t="s">
        <v>476</v>
      </c>
      <c r="F10" s="130" t="s">
        <v>589</v>
      </c>
      <c r="G10" s="137" t="s">
        <v>704</v>
      </c>
      <c r="H10" s="129" t="s">
        <v>16</v>
      </c>
      <c r="I10" s="144" t="s">
        <v>831</v>
      </c>
      <c r="J10" s="144" t="s">
        <v>831</v>
      </c>
      <c r="K10" s="144" t="s">
        <v>831</v>
      </c>
      <c r="L10" s="129" t="s">
        <v>16</v>
      </c>
      <c r="M10" s="143" t="s">
        <v>1012</v>
      </c>
      <c r="N10" s="146" t="s">
        <v>1086</v>
      </c>
      <c r="O10" s="138" t="s">
        <v>1192</v>
      </c>
      <c r="P10" s="138" t="s">
        <v>1296</v>
      </c>
      <c r="Q10" s="143" t="s">
        <v>1370</v>
      </c>
      <c r="R10" s="143" t="s">
        <v>1473</v>
      </c>
    </row>
    <row r="11" spans="1:18" ht="35.25" customHeight="1">
      <c r="A11" s="118" t="s">
        <v>3009</v>
      </c>
      <c r="B11" s="130" t="s">
        <v>72</v>
      </c>
      <c r="C11" s="147" t="s">
        <v>222</v>
      </c>
      <c r="D11" s="147" t="s">
        <v>375</v>
      </c>
      <c r="E11" s="147" t="s">
        <v>483</v>
      </c>
      <c r="F11" s="147" t="s">
        <v>596</v>
      </c>
      <c r="G11" s="148" t="s">
        <v>705</v>
      </c>
      <c r="H11" s="148" t="s">
        <v>705</v>
      </c>
      <c r="I11" s="148" t="s">
        <v>832</v>
      </c>
      <c r="J11" s="148" t="s">
        <v>832</v>
      </c>
      <c r="K11" s="144" t="s">
        <v>831</v>
      </c>
      <c r="L11" s="129" t="s">
        <v>16</v>
      </c>
      <c r="M11" s="143" t="s">
        <v>1022</v>
      </c>
      <c r="N11" s="143" t="s">
        <v>1087</v>
      </c>
      <c r="O11" s="143" t="s">
        <v>1198</v>
      </c>
      <c r="P11" s="146" t="s">
        <v>1303</v>
      </c>
      <c r="Q11" s="143" t="s">
        <v>1380</v>
      </c>
      <c r="R11" s="143" t="s">
        <v>1481</v>
      </c>
    </row>
    <row r="12" spans="1:18" ht="35.25" customHeight="1">
      <c r="A12" s="118" t="s">
        <v>3010</v>
      </c>
      <c r="B12" s="130" t="s">
        <v>82</v>
      </c>
      <c r="C12" s="147" t="s">
        <v>236</v>
      </c>
      <c r="D12" s="129" t="s">
        <v>16</v>
      </c>
      <c r="E12" s="147" t="s">
        <v>496</v>
      </c>
      <c r="F12" s="149" t="s">
        <v>606</v>
      </c>
      <c r="G12" s="148" t="s">
        <v>705</v>
      </c>
      <c r="H12" s="149" t="s">
        <v>774</v>
      </c>
      <c r="I12" s="148" t="s">
        <v>832</v>
      </c>
      <c r="J12" s="150" t="s">
        <v>896</v>
      </c>
      <c r="K12" s="129" t="s">
        <v>16</v>
      </c>
      <c r="L12" s="129" t="s">
        <v>16</v>
      </c>
      <c r="M12" s="143" t="s">
        <v>1032</v>
      </c>
      <c r="N12" s="143" t="s">
        <v>1099</v>
      </c>
      <c r="O12" s="143" t="s">
        <v>1209</v>
      </c>
      <c r="P12" s="129" t="s">
        <v>16</v>
      </c>
      <c r="Q12" s="143" t="s">
        <v>1387</v>
      </c>
      <c r="R12" s="143" t="s">
        <v>1488</v>
      </c>
    </row>
    <row r="13" spans="1:18" ht="35.25" customHeight="1">
      <c r="A13" s="118" t="s">
        <v>3011</v>
      </c>
      <c r="B13" s="147" t="s">
        <v>93</v>
      </c>
      <c r="C13" s="147" t="s">
        <v>247</v>
      </c>
      <c r="D13" s="147" t="s">
        <v>387</v>
      </c>
      <c r="E13" s="147" t="s">
        <v>509</v>
      </c>
      <c r="F13" s="148" t="s">
        <v>607</v>
      </c>
      <c r="G13" s="149" t="s">
        <v>706</v>
      </c>
      <c r="H13" s="148" t="s">
        <v>775</v>
      </c>
      <c r="I13" s="148" t="s">
        <v>775</v>
      </c>
      <c r="J13" s="150" t="s">
        <v>3012</v>
      </c>
      <c r="K13" s="150" t="s">
        <v>944</v>
      </c>
      <c r="L13" s="151" t="s">
        <v>987</v>
      </c>
      <c r="M13" s="137" t="s">
        <v>1043</v>
      </c>
      <c r="N13" s="143" t="s">
        <v>1107</v>
      </c>
      <c r="O13" s="143" t="s">
        <v>1218</v>
      </c>
      <c r="P13" s="143" t="s">
        <v>1304</v>
      </c>
      <c r="Q13" s="143" t="s">
        <v>1397</v>
      </c>
      <c r="R13" s="143" t="s">
        <v>1496</v>
      </c>
    </row>
    <row r="14" spans="1:18" ht="35.25" customHeight="1">
      <c r="A14" s="118" t="s">
        <v>3013</v>
      </c>
      <c r="B14" s="147" t="s">
        <v>107</v>
      </c>
      <c r="C14" s="147" t="s">
        <v>260</v>
      </c>
      <c r="D14" s="147" t="s">
        <v>400</v>
      </c>
      <c r="E14" s="149" t="s">
        <v>519</v>
      </c>
      <c r="F14" s="148" t="s">
        <v>607</v>
      </c>
      <c r="G14" s="152" t="s">
        <v>707</v>
      </c>
      <c r="H14" s="152" t="s">
        <v>776</v>
      </c>
      <c r="I14" s="152" t="s">
        <v>833</v>
      </c>
      <c r="J14" s="150" t="s">
        <v>3014</v>
      </c>
      <c r="K14" s="150" t="s">
        <v>948</v>
      </c>
      <c r="L14" s="151" t="s">
        <v>988</v>
      </c>
      <c r="M14" s="143" t="s">
        <v>1044</v>
      </c>
      <c r="N14" s="143" t="s">
        <v>1115</v>
      </c>
      <c r="O14" s="143" t="s">
        <v>1228</v>
      </c>
      <c r="P14" s="143" t="s">
        <v>1311</v>
      </c>
      <c r="Q14" s="143" t="s">
        <v>1408</v>
      </c>
      <c r="R14" s="143" t="s">
        <v>1503</v>
      </c>
    </row>
    <row r="15" spans="1:18" ht="35.25" customHeight="1">
      <c r="A15" s="118" t="s">
        <v>3015</v>
      </c>
      <c r="B15" s="147" t="s">
        <v>120</v>
      </c>
      <c r="C15" s="147" t="s">
        <v>273</v>
      </c>
      <c r="D15" s="149" t="s">
        <v>411</v>
      </c>
      <c r="E15" s="129" t="s">
        <v>16</v>
      </c>
      <c r="F15" s="152" t="s">
        <v>608</v>
      </c>
      <c r="G15" s="152" t="s">
        <v>715</v>
      </c>
      <c r="H15" s="137" t="s">
        <v>783</v>
      </c>
      <c r="I15" s="152" t="s">
        <v>838</v>
      </c>
      <c r="J15" s="150" t="s">
        <v>3016</v>
      </c>
      <c r="K15" s="150" t="s">
        <v>952</v>
      </c>
      <c r="L15" s="137" t="s">
        <v>989</v>
      </c>
      <c r="M15" s="137" t="s">
        <v>1053</v>
      </c>
      <c r="N15" s="143" t="s">
        <v>1125</v>
      </c>
      <c r="O15" s="129" t="s">
        <v>16</v>
      </c>
      <c r="P15" s="143" t="s">
        <v>1321</v>
      </c>
      <c r="Q15" s="143" t="s">
        <v>1416</v>
      </c>
      <c r="R15" s="143" t="s">
        <v>1512</v>
      </c>
    </row>
    <row r="16" spans="1:18" ht="35.25" customHeight="1">
      <c r="A16" s="118" t="s">
        <v>3017</v>
      </c>
      <c r="B16" s="147" t="s">
        <v>133</v>
      </c>
      <c r="C16" s="147" t="s">
        <v>284</v>
      </c>
      <c r="D16" s="147" t="s">
        <v>412</v>
      </c>
      <c r="E16" s="129" t="s">
        <v>16</v>
      </c>
      <c r="F16" s="152" t="s">
        <v>619</v>
      </c>
      <c r="G16" s="152" t="s">
        <v>720</v>
      </c>
      <c r="H16" s="129" t="s">
        <v>16</v>
      </c>
      <c r="I16" s="152" t="s">
        <v>844</v>
      </c>
      <c r="J16" s="150" t="s">
        <v>3018</v>
      </c>
      <c r="K16" s="150" t="s">
        <v>3019</v>
      </c>
      <c r="L16" s="150" t="s">
        <v>990</v>
      </c>
      <c r="M16" s="137" t="s">
        <v>1054</v>
      </c>
      <c r="N16" s="143" t="s">
        <v>1134</v>
      </c>
      <c r="O16" s="143" t="s">
        <v>1238</v>
      </c>
      <c r="P16" s="143" t="s">
        <v>1329</v>
      </c>
      <c r="Q16" s="143" t="s">
        <v>1426</v>
      </c>
      <c r="R16" s="143" t="s">
        <v>1523</v>
      </c>
    </row>
    <row r="17" spans="1:18" ht="35.25" customHeight="1">
      <c r="A17" s="118" t="s">
        <v>3020</v>
      </c>
      <c r="B17" s="147" t="s">
        <v>145</v>
      </c>
      <c r="C17" s="147" t="s">
        <v>296</v>
      </c>
      <c r="D17" s="148" t="s">
        <v>422</v>
      </c>
      <c r="E17" s="148" t="s">
        <v>520</v>
      </c>
      <c r="F17" s="152" t="s">
        <v>631</v>
      </c>
      <c r="G17" s="152" t="s">
        <v>725</v>
      </c>
      <c r="H17" s="152" t="s">
        <v>784</v>
      </c>
      <c r="I17" s="150" t="s">
        <v>850</v>
      </c>
      <c r="J17" s="150" t="s">
        <v>916</v>
      </c>
      <c r="K17" s="150" t="s">
        <v>3021</v>
      </c>
      <c r="L17" s="150" t="s">
        <v>994</v>
      </c>
      <c r="M17" s="129" t="s">
        <v>16</v>
      </c>
      <c r="N17" s="118" t="s">
        <v>1142</v>
      </c>
      <c r="O17" s="153" t="s">
        <v>1247</v>
      </c>
      <c r="P17" s="118" t="s">
        <v>1339</v>
      </c>
      <c r="Q17" s="118" t="s">
        <v>1436</v>
      </c>
      <c r="R17" s="143" t="s">
        <v>1532</v>
      </c>
    </row>
    <row r="18" spans="1:18" ht="35.25" customHeight="1">
      <c r="A18" s="118" t="s">
        <v>3022</v>
      </c>
      <c r="B18" s="129" t="s">
        <v>16</v>
      </c>
      <c r="C18" s="147" t="s">
        <v>307</v>
      </c>
      <c r="D18" s="148" t="s">
        <v>422</v>
      </c>
      <c r="E18" s="148" t="s">
        <v>520</v>
      </c>
      <c r="F18" s="152" t="s">
        <v>643</v>
      </c>
      <c r="G18" s="152" t="s">
        <v>733</v>
      </c>
      <c r="H18" s="152" t="s">
        <v>789</v>
      </c>
      <c r="I18" s="152" t="s">
        <v>853</v>
      </c>
      <c r="J18" s="150" t="s">
        <v>920</v>
      </c>
      <c r="K18" s="150" t="s">
        <v>3023</v>
      </c>
      <c r="L18" s="137" t="s">
        <v>996</v>
      </c>
      <c r="M18" s="153" t="s">
        <v>1055</v>
      </c>
      <c r="N18" s="118" t="s">
        <v>1143</v>
      </c>
      <c r="O18" s="153" t="s">
        <v>1248</v>
      </c>
      <c r="P18" s="118" t="s">
        <v>1340</v>
      </c>
      <c r="Q18" s="118" t="s">
        <v>1437</v>
      </c>
      <c r="R18" s="129" t="s">
        <v>16</v>
      </c>
    </row>
  </sheetData>
  <phoneticPr fontId="1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Z265"/>
  <sheetViews>
    <sheetView topLeftCell="A11" zoomScale="80" zoomScaleNormal="80" workbookViewId="0">
      <selection activeCell="K143" sqref="K143"/>
    </sheetView>
  </sheetViews>
  <sheetFormatPr defaultRowHeight="15.75"/>
  <cols>
    <col min="2" max="2" width="8.7109375" hidden="1" customWidth="1"/>
    <col min="3" max="3" width="20.28515625" style="4" customWidth="1"/>
    <col min="4" max="5" width="8.7109375" style="4" customWidth="1"/>
    <col min="6" max="6" width="18.7109375" customWidth="1"/>
    <col min="7" max="7" width="22.7109375" bestFit="1" customWidth="1"/>
    <col min="8" max="8" width="26.140625" bestFit="1" customWidth="1"/>
    <col min="9" max="9" width="18.7109375" customWidth="1"/>
    <col min="10" max="10" width="23" customWidth="1"/>
    <col min="11" max="11" width="18.42578125" bestFit="1" customWidth="1"/>
    <col min="12" max="12" width="22.7109375" bestFit="1" customWidth="1"/>
    <col min="13" max="13" width="22.140625" customWidth="1"/>
    <col min="14" max="15" width="30.42578125" bestFit="1" customWidth="1"/>
    <col min="16" max="16" width="15" bestFit="1" customWidth="1"/>
    <col min="17" max="17" width="20.42578125" bestFit="1" customWidth="1"/>
    <col min="18" max="18" width="21.5703125" bestFit="1" customWidth="1"/>
    <col min="20" max="20" width="14.28515625" style="74" customWidth="1"/>
    <col min="21" max="21" width="4.28515625" style="80" customWidth="1"/>
    <col min="22" max="22" width="25.7109375" style="74" bestFit="1" customWidth="1"/>
    <col min="23" max="23" width="14.28515625" style="74" customWidth="1"/>
    <col min="24" max="24" width="4.28515625" style="80" customWidth="1"/>
    <col min="25" max="25" width="25.7109375" style="74" bestFit="1" customWidth="1"/>
    <col min="26" max="26" width="13.5703125" style="74" bestFit="1" customWidth="1"/>
    <col min="27" max="27" width="4.28515625" style="80" customWidth="1"/>
    <col min="28" max="28" width="26.28515625" style="74" bestFit="1" customWidth="1"/>
    <col min="29" max="29" width="13.5703125" style="74" bestFit="1" customWidth="1"/>
    <col min="30" max="30" width="4.28515625" style="80" customWidth="1"/>
    <col min="31" max="31" width="21.5703125" style="74" bestFit="1" customWidth="1"/>
    <col min="32" max="32" width="14.28515625" style="74" customWidth="1"/>
    <col min="33" max="33" width="4.28515625" style="80" customWidth="1"/>
    <col min="34" max="34" width="21.5703125" style="74" bestFit="1" customWidth="1"/>
    <col min="35" max="35" width="13.5703125" style="74" bestFit="1" customWidth="1"/>
    <col min="36" max="36" width="4.28515625" style="80" customWidth="1"/>
    <col min="37" max="37" width="21.5703125" style="74" bestFit="1" customWidth="1"/>
    <col min="38" max="38" width="16" style="74" bestFit="1" customWidth="1"/>
    <col min="39" max="39" width="4.28515625" style="80" customWidth="1"/>
    <col min="40" max="40" width="26.28515625" style="74" bestFit="1" customWidth="1"/>
    <col min="41" max="41" width="9" style="74"/>
    <col min="42" max="42" width="4.28515625" style="80" customWidth="1"/>
    <col min="43" max="43" width="21.5703125" style="74" bestFit="1" customWidth="1"/>
    <col min="44" max="44" width="13.5703125" style="74" bestFit="1" customWidth="1"/>
    <col min="45" max="45" width="4.28515625" style="80" customWidth="1"/>
    <col min="46" max="46" width="21.7109375" style="74" bestFit="1" customWidth="1"/>
    <col min="47" max="47" width="13.5703125" style="74" bestFit="1" customWidth="1"/>
    <col min="48" max="48" width="4.28515625" style="80" customWidth="1"/>
    <col min="49" max="49" width="21.7109375" style="74" bestFit="1" customWidth="1"/>
    <col min="50" max="50" width="13.5703125" style="74" bestFit="1" customWidth="1"/>
    <col min="51" max="51" width="4.28515625" style="80" customWidth="1"/>
    <col min="52" max="52" width="25" style="74" bestFit="1" customWidth="1"/>
  </cols>
  <sheetData>
    <row r="1" spans="2:52" thickBot="1">
      <c r="C1" s="5"/>
      <c r="D1" s="5"/>
      <c r="E1" s="5"/>
      <c r="T1" s="93"/>
      <c r="U1" s="94"/>
      <c r="V1" s="93"/>
      <c r="W1" s="93"/>
      <c r="X1" s="94"/>
      <c r="Y1" s="93"/>
      <c r="Z1" s="93"/>
      <c r="AA1" s="94"/>
      <c r="AB1" s="93"/>
      <c r="AC1" s="93"/>
      <c r="AD1" s="94"/>
      <c r="AE1" s="93"/>
      <c r="AF1" s="93"/>
      <c r="AG1" s="94"/>
      <c r="AH1" s="93"/>
      <c r="AI1" s="93"/>
      <c r="AJ1" s="94"/>
      <c r="AK1" s="93"/>
      <c r="AL1" s="93"/>
      <c r="AM1" s="94"/>
      <c r="AN1" s="93"/>
      <c r="AO1" s="93"/>
      <c r="AP1" s="94"/>
      <c r="AQ1" s="93"/>
      <c r="AR1" s="93"/>
      <c r="AS1" s="94"/>
      <c r="AT1" s="93"/>
      <c r="AU1" s="93"/>
      <c r="AV1" s="94"/>
      <c r="AW1" s="93"/>
      <c r="AX1" s="93"/>
      <c r="AY1" s="94"/>
      <c r="AZ1" s="93"/>
    </row>
    <row r="2" spans="2:52" ht="15">
      <c r="B2" s="14"/>
      <c r="C2" s="13" t="s">
        <v>2</v>
      </c>
      <c r="D2" s="206" t="s">
        <v>3024</v>
      </c>
      <c r="E2" s="206"/>
      <c r="F2" s="156" t="s">
        <v>4</v>
      </c>
      <c r="G2" s="156" t="s">
        <v>5</v>
      </c>
      <c r="H2" s="156" t="s">
        <v>6</v>
      </c>
      <c r="I2" s="156" t="s">
        <v>7</v>
      </c>
      <c r="J2" s="156" t="s">
        <v>8</v>
      </c>
      <c r="K2" s="156" t="s">
        <v>9</v>
      </c>
      <c r="L2" s="156" t="s">
        <v>10</v>
      </c>
      <c r="M2" s="156" t="s">
        <v>11</v>
      </c>
      <c r="N2" s="156" t="s">
        <v>12</v>
      </c>
      <c r="O2" s="156" t="s">
        <v>13</v>
      </c>
      <c r="P2" s="156" t="s">
        <v>14</v>
      </c>
      <c r="Q2" s="156" t="s">
        <v>15</v>
      </c>
      <c r="R2" s="6" t="s">
        <v>3025</v>
      </c>
      <c r="T2" s="207" t="s">
        <v>3026</v>
      </c>
      <c r="U2" s="208"/>
      <c r="V2" s="209"/>
      <c r="W2" s="207" t="s">
        <v>3027</v>
      </c>
      <c r="X2" s="208"/>
      <c r="Y2" s="209"/>
      <c r="Z2" s="210" t="s">
        <v>3028</v>
      </c>
      <c r="AA2" s="211"/>
      <c r="AB2" s="212"/>
      <c r="AC2" s="213" t="s">
        <v>3029</v>
      </c>
      <c r="AD2" s="214"/>
      <c r="AE2" s="215"/>
      <c r="AF2" s="210" t="s">
        <v>3030</v>
      </c>
      <c r="AG2" s="211"/>
      <c r="AH2" s="212"/>
      <c r="AI2" s="210" t="s">
        <v>3031</v>
      </c>
      <c r="AJ2" s="211"/>
      <c r="AK2" s="212"/>
      <c r="AL2" s="210" t="s">
        <v>3032</v>
      </c>
      <c r="AM2" s="211"/>
      <c r="AN2" s="212"/>
      <c r="AO2" s="210" t="s">
        <v>3033</v>
      </c>
      <c r="AP2" s="211"/>
      <c r="AQ2" s="212"/>
      <c r="AR2" s="210" t="s">
        <v>3034</v>
      </c>
      <c r="AS2" s="211"/>
      <c r="AT2" s="212"/>
      <c r="AU2" s="210" t="s">
        <v>3035</v>
      </c>
      <c r="AV2" s="211"/>
      <c r="AW2" s="212"/>
      <c r="AX2" s="210" t="s">
        <v>3036</v>
      </c>
      <c r="AY2" s="211"/>
      <c r="AZ2" s="212"/>
    </row>
    <row r="3" spans="2:52" ht="15">
      <c r="B3" s="16" t="s">
        <v>3037</v>
      </c>
      <c r="C3" s="17" t="e">
        <f>#REF!</f>
        <v>#REF!</v>
      </c>
      <c r="D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3" s="97"/>
      <c r="U3" s="98">
        <v>0</v>
      </c>
      <c r="V3" s="96" t="str">
        <f ca="1">IF(U3="","",OFFSET($F3,0,IF(U3="A",-2,IF(U3="C",-1,IF(U3="U",9,U3))),1,1))</f>
        <v/>
      </c>
      <c r="W3" s="97"/>
      <c r="X3" s="98">
        <v>0</v>
      </c>
      <c r="Y3" s="96" t="str">
        <f ca="1">IF(X3="","",OFFSET($F3,0,IF(X3="A",-2,IF(X3="C",-1,IF(X3="U",9,X3))),1,1))</f>
        <v/>
      </c>
      <c r="Z3" s="97"/>
      <c r="AA3" s="98">
        <v>0</v>
      </c>
      <c r="AB3" s="96" t="str">
        <f ca="1">IF(AA3="","",OFFSET($F3,0,IF(AA3="A",-2,IF(AA3="C",-1,IF(AA3="U",9,AA3))),1,1))</f>
        <v/>
      </c>
      <c r="AC3" s="97"/>
      <c r="AD3" s="98">
        <v>0</v>
      </c>
      <c r="AE3" s="96" t="str">
        <f ca="1">IF(AD3="","",OFFSET($F3,0,IF(AD3="A",-2,IF(AD3="C",-1,IF(AD3="U",9,AD3))),1,1))</f>
        <v/>
      </c>
      <c r="AF3" s="97"/>
      <c r="AG3" s="98">
        <v>0</v>
      </c>
      <c r="AH3" s="96" t="str">
        <f ca="1">IF(AG3="","",OFFSET($F3,0,IF(AG3="A",-2,IF(AG3="C",-1,IF(AG3="U",9,AG3))),1,1))</f>
        <v/>
      </c>
      <c r="AI3" s="97"/>
      <c r="AJ3" s="98">
        <v>0</v>
      </c>
      <c r="AK3" s="96" t="str">
        <f ca="1">IF(AJ3="","",OFFSET($F3,0,IF(AJ3="A",-2,IF(AJ3="C",-1,IF(AJ3="U",9,AJ3))),1,1))</f>
        <v/>
      </c>
      <c r="AL3" s="97"/>
      <c r="AM3" s="98">
        <v>0</v>
      </c>
      <c r="AN3" s="96" t="str">
        <f ca="1">IF(AM3="","",OFFSET($F3,0,IF(AM3="A",-2,IF(AM3="C",-1,IF(AM3="U",9,AM3))),1,1))</f>
        <v/>
      </c>
      <c r="AO3" s="97"/>
      <c r="AP3" s="98">
        <v>0</v>
      </c>
      <c r="AQ3" s="96" t="str">
        <f ca="1">IF(AP3="","",OFFSET($F3,0,IF(AP3="A",-2,IF(AP3="C",-1,IF(AP3="U",9,AP3))),1,1))</f>
        <v/>
      </c>
      <c r="AR3" s="97"/>
      <c r="AS3" s="98">
        <v>0</v>
      </c>
      <c r="AT3" s="96" t="str">
        <f ca="1">IF(AS3="","",OFFSET($F3,0,IF(AS3="A",-2,IF(AS3="C",-1,IF(AS3="U",9,AS3))),1,1))</f>
        <v/>
      </c>
      <c r="AU3" s="97"/>
      <c r="AV3" s="98">
        <v>0</v>
      </c>
      <c r="AW3" s="96" t="str">
        <f ca="1">IF(AV3="","",OFFSET($F3,0,IF(AV3="A",-2,IF(AV3="C",-1,IF(AV3="U",9,AV3))),1,1))</f>
        <v/>
      </c>
      <c r="AX3" s="97"/>
      <c r="AY3" s="98">
        <v>0</v>
      </c>
      <c r="AZ3" s="96" t="str">
        <f ca="1">IF(AY3="","",OFFSET($F3,0,IF(AY3="A",-2,IF(AY3="C",-1,IF(AY3="U",9,AY3))),1,1))</f>
        <v/>
      </c>
    </row>
    <row r="4" spans="2:52" ht="15">
      <c r="B4" s="16" t="s">
        <v>3037</v>
      </c>
      <c r="C4" s="17" t="e">
        <f>#REF!</f>
        <v>#REF!</v>
      </c>
      <c r="D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4" s="97"/>
      <c r="U4" s="98">
        <v>0</v>
      </c>
      <c r="V4" s="96" t="str">
        <f t="shared" ref="V4:V67" ca="1" si="0">IF(U4="","",OFFSET($F4,0,IF(U4="A",-2,IF(U4="C",-1,IF(U4="U",9,U4))),1,1))</f>
        <v/>
      </c>
      <c r="W4" s="97"/>
      <c r="X4" s="98">
        <v>0</v>
      </c>
      <c r="Y4" s="96" t="str">
        <f t="shared" ref="Y4:Y67" ca="1" si="1">IF(X4="","",OFFSET($F4,0,IF(X4="A",-2,IF(X4="C",-1,IF(X4="U",9,X4))),1,1))</f>
        <v/>
      </c>
      <c r="Z4" s="97"/>
      <c r="AA4" s="98">
        <v>0</v>
      </c>
      <c r="AB4" s="96" t="str">
        <f t="shared" ref="AB4:AB67" ca="1" si="2">IF(AA4="","",OFFSET($F4,0,IF(AA4="A",-2,IF(AA4="C",-1,IF(AA4="U",9,AA4))),1,1))</f>
        <v/>
      </c>
      <c r="AC4" s="97"/>
      <c r="AD4" s="98">
        <v>0</v>
      </c>
      <c r="AE4" s="96" t="str">
        <f t="shared" ref="AE4:AE67" ca="1" si="3">IF(AD4="","",OFFSET($F4,0,IF(AD4="A",-2,IF(AD4="C",-1,IF(AD4="U",9,AD4))),1,1))</f>
        <v/>
      </c>
      <c r="AF4" s="97"/>
      <c r="AG4" s="98">
        <v>0</v>
      </c>
      <c r="AH4" s="96" t="str">
        <f t="shared" ref="AH4:AH67" ca="1" si="4">IF(AG4="","",OFFSET($F4,0,IF(AG4="A",-2,IF(AG4="C",-1,IF(AG4="U",9,AG4))),1,1))</f>
        <v/>
      </c>
      <c r="AI4" s="97"/>
      <c r="AJ4" s="98">
        <v>0</v>
      </c>
      <c r="AK4" s="96" t="str">
        <f t="shared" ref="AK4:AK67" ca="1" si="5">IF(AJ4="","",OFFSET($F4,0,IF(AJ4="A",-2,IF(AJ4="C",-1,IF(AJ4="U",9,AJ4))),1,1))</f>
        <v/>
      </c>
      <c r="AL4" s="97"/>
      <c r="AM4" s="98">
        <v>0</v>
      </c>
      <c r="AN4" s="96" t="str">
        <f t="shared" ref="AN4:AN67" ca="1" si="6">IF(AM4="","",OFFSET($F4,0,IF(AM4="A",-2,IF(AM4="C",-1,IF(AM4="U",9,AM4))),1,1))</f>
        <v/>
      </c>
      <c r="AO4" s="97"/>
      <c r="AP4" s="98">
        <v>0</v>
      </c>
      <c r="AQ4" s="96" t="str">
        <f t="shared" ref="AQ4:AQ67" ca="1" si="7">IF(AP4="","",OFFSET($F4,0,IF(AP4="A",-2,IF(AP4="C",-1,IF(AP4="U",9,AP4))),1,1))</f>
        <v/>
      </c>
      <c r="AR4" s="97"/>
      <c r="AS4" s="98">
        <v>0</v>
      </c>
      <c r="AT4" s="96" t="str">
        <f t="shared" ref="AT4:AT67" ca="1" si="8">IF(AS4="","",OFFSET($F4,0,IF(AS4="A",-2,IF(AS4="C",-1,IF(AS4="U",9,AS4))),1,1))</f>
        <v/>
      </c>
      <c r="AU4" s="97"/>
      <c r="AV4" s="98">
        <v>0</v>
      </c>
      <c r="AW4" s="96" t="str">
        <f t="shared" ref="AW4:AW67" ca="1" si="9">IF(AV4="","",OFFSET($F4,0,IF(AV4="A",-2,IF(AV4="C",-1,IF(AV4="U",9,AV4))),1,1))</f>
        <v/>
      </c>
      <c r="AX4" s="97"/>
      <c r="AY4" s="98">
        <v>0</v>
      </c>
      <c r="AZ4" s="96" t="str">
        <f t="shared" ref="AZ4:AZ67" ca="1" si="10">IF(AY4="","",OFFSET($F4,0,IF(AY4="A",-2,IF(AY4="C",-1,IF(AY4="U",9,AY4))),1,1))</f>
        <v/>
      </c>
    </row>
    <row r="5" spans="2:52" ht="15">
      <c r="B5" s="16" t="s">
        <v>3037</v>
      </c>
      <c r="C5" s="17" t="e">
        <f>#REF!</f>
        <v>#REF!</v>
      </c>
      <c r="D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5" s="97"/>
      <c r="U5" s="98">
        <v>0</v>
      </c>
      <c r="V5" s="96" t="str">
        <f t="shared" ca="1" si="0"/>
        <v/>
      </c>
      <c r="W5" s="97"/>
      <c r="X5" s="98">
        <v>0</v>
      </c>
      <c r="Y5" s="96" t="str">
        <f t="shared" ca="1" si="1"/>
        <v/>
      </c>
      <c r="Z5" s="97"/>
      <c r="AA5" s="98">
        <v>0</v>
      </c>
      <c r="AB5" s="96" t="str">
        <f t="shared" ca="1" si="2"/>
        <v/>
      </c>
      <c r="AC5" s="97"/>
      <c r="AD5" s="98">
        <v>0</v>
      </c>
      <c r="AE5" s="96" t="str">
        <f t="shared" ca="1" si="3"/>
        <v/>
      </c>
      <c r="AF5" s="97"/>
      <c r="AG5" s="98">
        <v>0</v>
      </c>
      <c r="AH5" s="96" t="str">
        <f t="shared" ca="1" si="4"/>
        <v/>
      </c>
      <c r="AI5" s="97"/>
      <c r="AJ5" s="98">
        <v>0</v>
      </c>
      <c r="AK5" s="96" t="str">
        <f t="shared" ca="1" si="5"/>
        <v/>
      </c>
      <c r="AL5" s="97"/>
      <c r="AM5" s="98">
        <v>0</v>
      </c>
      <c r="AN5" s="96" t="str">
        <f t="shared" ca="1" si="6"/>
        <v/>
      </c>
      <c r="AO5" s="97"/>
      <c r="AP5" s="98">
        <v>0</v>
      </c>
      <c r="AQ5" s="96" t="str">
        <f t="shared" ca="1" si="7"/>
        <v/>
      </c>
      <c r="AR5" s="97"/>
      <c r="AS5" s="98">
        <v>0</v>
      </c>
      <c r="AT5" s="96" t="str">
        <f t="shared" ca="1" si="8"/>
        <v/>
      </c>
      <c r="AU5" s="97"/>
      <c r="AV5" s="98">
        <v>0</v>
      </c>
      <c r="AW5" s="96" t="str">
        <f t="shared" ca="1" si="9"/>
        <v/>
      </c>
      <c r="AX5" s="97"/>
      <c r="AY5" s="98">
        <v>0</v>
      </c>
      <c r="AZ5" s="96" t="str">
        <f t="shared" ca="1" si="10"/>
        <v/>
      </c>
    </row>
    <row r="6" spans="2:52" ht="15">
      <c r="B6" s="16" t="s">
        <v>3037</v>
      </c>
      <c r="C6" s="17" t="e">
        <f>#REF!</f>
        <v>#REF!</v>
      </c>
      <c r="D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6" s="97"/>
      <c r="U6" s="98"/>
      <c r="V6" s="96" t="str">
        <f t="shared" ca="1" si="0"/>
        <v/>
      </c>
      <c r="W6" s="97"/>
      <c r="X6" s="98"/>
      <c r="Y6" s="96" t="str">
        <f t="shared" ca="1" si="1"/>
        <v/>
      </c>
      <c r="Z6" s="97"/>
      <c r="AA6" s="98"/>
      <c r="AB6" s="96" t="str">
        <f t="shared" ca="1" si="2"/>
        <v/>
      </c>
      <c r="AC6" s="97"/>
      <c r="AD6" s="98"/>
      <c r="AE6" s="96" t="str">
        <f t="shared" ca="1" si="3"/>
        <v/>
      </c>
      <c r="AF6" s="97"/>
      <c r="AG6" s="98"/>
      <c r="AH6" s="96" t="str">
        <f t="shared" ca="1" si="4"/>
        <v/>
      </c>
      <c r="AI6" s="97"/>
      <c r="AJ6" s="98"/>
      <c r="AK6" s="96" t="str">
        <f t="shared" ca="1" si="5"/>
        <v/>
      </c>
      <c r="AL6" s="97"/>
      <c r="AM6" s="98"/>
      <c r="AN6" s="96" t="str">
        <f t="shared" ca="1" si="6"/>
        <v/>
      </c>
      <c r="AO6" s="97"/>
      <c r="AP6" s="98"/>
      <c r="AQ6" s="96" t="str">
        <f t="shared" ca="1" si="7"/>
        <v/>
      </c>
      <c r="AR6" s="97"/>
      <c r="AS6" s="98"/>
      <c r="AT6" s="96" t="str">
        <f t="shared" ca="1" si="8"/>
        <v/>
      </c>
      <c r="AU6" s="97"/>
      <c r="AV6" s="98"/>
      <c r="AW6" s="96" t="str">
        <f t="shared" ca="1" si="9"/>
        <v/>
      </c>
      <c r="AX6" s="97"/>
      <c r="AY6" s="98"/>
      <c r="AZ6" s="96" t="str">
        <f t="shared" ca="1" si="10"/>
        <v/>
      </c>
    </row>
    <row r="7" spans="2:52" ht="15">
      <c r="B7" s="16" t="s">
        <v>3037</v>
      </c>
      <c r="C7" s="17" t="e">
        <f>#REF!</f>
        <v>#REF!</v>
      </c>
      <c r="D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7" s="97"/>
      <c r="U7" s="98">
        <v>0</v>
      </c>
      <c r="V7" s="96" t="str">
        <f t="shared" ca="1" si="0"/>
        <v/>
      </c>
      <c r="W7" s="97"/>
      <c r="X7" s="98">
        <v>0</v>
      </c>
      <c r="Y7" s="96" t="str">
        <f t="shared" ca="1" si="1"/>
        <v/>
      </c>
      <c r="Z7" s="97"/>
      <c r="AA7" s="98">
        <v>0</v>
      </c>
      <c r="AB7" s="96" t="str">
        <f t="shared" ca="1" si="2"/>
        <v/>
      </c>
      <c r="AC7" s="97"/>
      <c r="AD7" s="98">
        <v>0</v>
      </c>
      <c r="AE7" s="96" t="str">
        <f t="shared" ca="1" si="3"/>
        <v/>
      </c>
      <c r="AF7" s="97"/>
      <c r="AG7" s="98">
        <v>0</v>
      </c>
      <c r="AH7" s="96" t="str">
        <f t="shared" ca="1" si="4"/>
        <v/>
      </c>
      <c r="AI7" s="97"/>
      <c r="AJ7" s="98">
        <v>0</v>
      </c>
      <c r="AK7" s="96" t="str">
        <f t="shared" ca="1" si="5"/>
        <v/>
      </c>
      <c r="AL7" s="97"/>
      <c r="AM7" s="98">
        <v>0</v>
      </c>
      <c r="AN7" s="96" t="str">
        <f t="shared" ca="1" si="6"/>
        <v/>
      </c>
      <c r="AO7" s="97"/>
      <c r="AP7" s="98">
        <v>0</v>
      </c>
      <c r="AQ7" s="96" t="str">
        <f t="shared" ca="1" si="7"/>
        <v/>
      </c>
      <c r="AR7" s="97"/>
      <c r="AS7" s="98">
        <v>0</v>
      </c>
      <c r="AT7" s="96" t="str">
        <f t="shared" ca="1" si="8"/>
        <v/>
      </c>
      <c r="AU7" s="97"/>
      <c r="AV7" s="98">
        <v>0</v>
      </c>
      <c r="AW7" s="96" t="str">
        <f t="shared" ca="1" si="9"/>
        <v/>
      </c>
      <c r="AX7" s="97"/>
      <c r="AY7" s="98">
        <v>0</v>
      </c>
      <c r="AZ7" s="96" t="str">
        <f t="shared" ca="1" si="10"/>
        <v/>
      </c>
    </row>
    <row r="8" spans="2:52" ht="15" customHeight="1">
      <c r="B8" s="16" t="s">
        <v>3037</v>
      </c>
      <c r="C8" s="17" t="e">
        <f>#REF!</f>
        <v>#REF!</v>
      </c>
      <c r="D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8" s="97"/>
      <c r="U8" s="98">
        <v>0</v>
      </c>
      <c r="V8" s="96" t="str">
        <f t="shared" ca="1" si="0"/>
        <v/>
      </c>
      <c r="W8" s="97"/>
      <c r="X8" s="98">
        <v>0</v>
      </c>
      <c r="Y8" s="96" t="str">
        <f t="shared" ca="1" si="1"/>
        <v/>
      </c>
      <c r="Z8" s="97"/>
      <c r="AA8" s="98">
        <v>0</v>
      </c>
      <c r="AB8" s="96" t="str">
        <f t="shared" ca="1" si="2"/>
        <v/>
      </c>
      <c r="AC8" s="97"/>
      <c r="AD8" s="98">
        <v>0</v>
      </c>
      <c r="AE8" s="96" t="str">
        <f t="shared" ca="1" si="3"/>
        <v/>
      </c>
      <c r="AF8" s="97"/>
      <c r="AG8" s="98">
        <v>0</v>
      </c>
      <c r="AH8" s="96" t="str">
        <f t="shared" ca="1" si="4"/>
        <v/>
      </c>
      <c r="AI8" s="97"/>
      <c r="AJ8" s="98">
        <v>0</v>
      </c>
      <c r="AK8" s="96" t="str">
        <f t="shared" ca="1" si="5"/>
        <v/>
      </c>
      <c r="AL8" s="97"/>
      <c r="AM8" s="98">
        <v>0</v>
      </c>
      <c r="AN8" s="96" t="str">
        <f t="shared" ca="1" si="6"/>
        <v/>
      </c>
      <c r="AO8" s="97"/>
      <c r="AP8" s="98">
        <v>0</v>
      </c>
      <c r="AQ8" s="96" t="str">
        <f t="shared" ca="1" si="7"/>
        <v/>
      </c>
      <c r="AR8" s="97"/>
      <c r="AS8" s="98">
        <v>0</v>
      </c>
      <c r="AT8" s="96" t="str">
        <f t="shared" ca="1" si="8"/>
        <v/>
      </c>
      <c r="AU8" s="97"/>
      <c r="AV8" s="98">
        <v>0</v>
      </c>
      <c r="AW8" s="96" t="str">
        <f t="shared" ca="1" si="9"/>
        <v/>
      </c>
      <c r="AX8" s="97"/>
      <c r="AY8" s="98">
        <v>0</v>
      </c>
      <c r="AZ8" s="96" t="str">
        <f t="shared" ca="1" si="10"/>
        <v/>
      </c>
    </row>
    <row r="9" spans="2:52" ht="15">
      <c r="B9" s="16" t="s">
        <v>3038</v>
      </c>
      <c r="C9" s="17" t="e">
        <f>#REF!</f>
        <v>#REF!</v>
      </c>
      <c r="D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9" s="97"/>
      <c r="U9" s="98">
        <v>5</v>
      </c>
      <c r="V9" s="96" t="str">
        <f t="shared" ca="1" si="0"/>
        <v/>
      </c>
      <c r="W9" s="97"/>
      <c r="X9" s="98">
        <v>5</v>
      </c>
      <c r="Y9" s="96" t="str">
        <f t="shared" ca="1" si="1"/>
        <v/>
      </c>
      <c r="Z9" s="97"/>
      <c r="AA9" s="98">
        <v>5</v>
      </c>
      <c r="AB9" s="96" t="str">
        <f t="shared" ca="1" si="2"/>
        <v/>
      </c>
      <c r="AC9" s="97"/>
      <c r="AD9" s="98">
        <v>5</v>
      </c>
      <c r="AE9" s="96" t="str">
        <f t="shared" ca="1" si="3"/>
        <v/>
      </c>
      <c r="AF9" s="97"/>
      <c r="AG9" s="98">
        <v>5</v>
      </c>
      <c r="AH9" s="96" t="str">
        <f t="shared" ca="1" si="4"/>
        <v/>
      </c>
      <c r="AI9" s="97"/>
      <c r="AJ9" s="98">
        <v>5</v>
      </c>
      <c r="AK9" s="96" t="str">
        <f t="shared" ca="1" si="5"/>
        <v/>
      </c>
      <c r="AL9" s="216" t="s">
        <v>3039</v>
      </c>
      <c r="AM9" s="98">
        <v>0</v>
      </c>
      <c r="AN9" s="96" t="str">
        <f t="shared" ca="1" si="6"/>
        <v/>
      </c>
      <c r="AO9" s="97"/>
      <c r="AP9" s="98">
        <v>5</v>
      </c>
      <c r="AQ9" s="96" t="str">
        <f t="shared" ca="1" si="7"/>
        <v/>
      </c>
      <c r="AR9" s="97"/>
      <c r="AS9" s="98">
        <v>5</v>
      </c>
      <c r="AT9" s="96" t="str">
        <f t="shared" ca="1" si="8"/>
        <v/>
      </c>
      <c r="AU9" s="97"/>
      <c r="AV9" s="98">
        <v>5</v>
      </c>
      <c r="AW9" s="96" t="str">
        <f t="shared" ca="1" si="9"/>
        <v/>
      </c>
      <c r="AX9" s="97"/>
      <c r="AY9" s="98">
        <v>5</v>
      </c>
      <c r="AZ9" s="96" t="str">
        <f t="shared" ca="1" si="10"/>
        <v/>
      </c>
    </row>
    <row r="10" spans="2:52" ht="15">
      <c r="B10" s="16" t="s">
        <v>3038</v>
      </c>
      <c r="C10" s="17" t="e">
        <f>#REF!</f>
        <v>#REF!</v>
      </c>
      <c r="D1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0" s="97"/>
      <c r="U10" s="98">
        <v>5</v>
      </c>
      <c r="V10" s="96" t="str">
        <f t="shared" ca="1" si="0"/>
        <v/>
      </c>
      <c r="W10" s="97"/>
      <c r="X10" s="98">
        <v>5</v>
      </c>
      <c r="Y10" s="96" t="str">
        <f t="shared" ca="1" si="1"/>
        <v/>
      </c>
      <c r="Z10" s="97"/>
      <c r="AA10" s="98">
        <v>5</v>
      </c>
      <c r="AB10" s="96" t="str">
        <f t="shared" ca="1" si="2"/>
        <v/>
      </c>
      <c r="AC10" s="97"/>
      <c r="AD10" s="98">
        <v>5</v>
      </c>
      <c r="AE10" s="96" t="str">
        <f t="shared" ca="1" si="3"/>
        <v/>
      </c>
      <c r="AF10" s="97"/>
      <c r="AG10" s="98">
        <v>5</v>
      </c>
      <c r="AH10" s="96" t="str">
        <f t="shared" ca="1" si="4"/>
        <v/>
      </c>
      <c r="AI10" s="97"/>
      <c r="AJ10" s="98">
        <v>5</v>
      </c>
      <c r="AK10" s="96" t="str">
        <f t="shared" ca="1" si="5"/>
        <v/>
      </c>
      <c r="AL10" s="218"/>
      <c r="AM10" s="98">
        <v>0</v>
      </c>
      <c r="AN10" s="96" t="str">
        <f t="shared" ca="1" si="6"/>
        <v/>
      </c>
      <c r="AO10" s="97"/>
      <c r="AP10" s="98">
        <v>5</v>
      </c>
      <c r="AQ10" s="96" t="str">
        <f t="shared" ca="1" si="7"/>
        <v/>
      </c>
      <c r="AR10" s="97"/>
      <c r="AS10" s="98">
        <v>5</v>
      </c>
      <c r="AT10" s="96" t="str">
        <f t="shared" ca="1" si="8"/>
        <v/>
      </c>
      <c r="AU10" s="97"/>
      <c r="AV10" s="98">
        <v>5</v>
      </c>
      <c r="AW10" s="96" t="str">
        <f t="shared" ca="1" si="9"/>
        <v/>
      </c>
      <c r="AX10" s="97"/>
      <c r="AY10" s="98">
        <v>5</v>
      </c>
      <c r="AZ10" s="96" t="str">
        <f t="shared" ca="1" si="10"/>
        <v/>
      </c>
    </row>
    <row r="11" spans="2:52" ht="15">
      <c r="B11" s="16" t="s">
        <v>3038</v>
      </c>
      <c r="C11" s="17" t="e">
        <f>#REF!</f>
        <v>#REF!</v>
      </c>
      <c r="D1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1" s="97"/>
      <c r="U11" s="98">
        <v>5</v>
      </c>
      <c r="V11" s="96" t="str">
        <f t="shared" ca="1" si="0"/>
        <v/>
      </c>
      <c r="W11" s="97"/>
      <c r="X11" s="98">
        <v>5</v>
      </c>
      <c r="Y11" s="96" t="str">
        <f t="shared" ca="1" si="1"/>
        <v/>
      </c>
      <c r="Z11" s="97"/>
      <c r="AA11" s="98">
        <v>5</v>
      </c>
      <c r="AB11" s="96" t="str">
        <f t="shared" ca="1" si="2"/>
        <v/>
      </c>
      <c r="AC11" s="97"/>
      <c r="AD11" s="98">
        <v>5</v>
      </c>
      <c r="AE11" s="96" t="str">
        <f t="shared" ca="1" si="3"/>
        <v/>
      </c>
      <c r="AF11" s="97"/>
      <c r="AG11" s="98">
        <v>5</v>
      </c>
      <c r="AH11" s="96" t="str">
        <f t="shared" ca="1" si="4"/>
        <v/>
      </c>
      <c r="AI11" s="97"/>
      <c r="AJ11" s="98">
        <v>5</v>
      </c>
      <c r="AK11" s="96" t="str">
        <f t="shared" ca="1" si="5"/>
        <v/>
      </c>
      <c r="AL11" s="218"/>
      <c r="AM11" s="98">
        <v>0</v>
      </c>
      <c r="AN11" s="96" t="str">
        <f t="shared" ca="1" si="6"/>
        <v/>
      </c>
      <c r="AO11" s="97"/>
      <c r="AP11" s="98">
        <v>5</v>
      </c>
      <c r="AQ11" s="96" t="str">
        <f t="shared" ca="1" si="7"/>
        <v/>
      </c>
      <c r="AR11" s="97"/>
      <c r="AS11" s="98">
        <v>5</v>
      </c>
      <c r="AT11" s="96" t="str">
        <f t="shared" ca="1" si="8"/>
        <v/>
      </c>
      <c r="AU11" s="97"/>
      <c r="AV11" s="98">
        <v>5</v>
      </c>
      <c r="AW11" s="96" t="str">
        <f t="shared" ca="1" si="9"/>
        <v/>
      </c>
      <c r="AX11" s="97"/>
      <c r="AY11" s="98">
        <v>5</v>
      </c>
      <c r="AZ11" s="96" t="str">
        <f t="shared" ca="1" si="10"/>
        <v/>
      </c>
    </row>
    <row r="12" spans="2:52" ht="15">
      <c r="B12" s="16" t="s">
        <v>3038</v>
      </c>
      <c r="C12" s="17" t="e">
        <f>#REF!</f>
        <v>#REF!</v>
      </c>
      <c r="D1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2" s="97"/>
      <c r="U12" s="98">
        <v>5</v>
      </c>
      <c r="V12" s="96" t="str">
        <f t="shared" ca="1" si="0"/>
        <v/>
      </c>
      <c r="W12" s="97"/>
      <c r="X12" s="98">
        <v>5</v>
      </c>
      <c r="Y12" s="96" t="str">
        <f t="shared" ca="1" si="1"/>
        <v/>
      </c>
      <c r="Z12" s="97"/>
      <c r="AA12" s="98">
        <v>5</v>
      </c>
      <c r="AB12" s="96" t="str">
        <f t="shared" ca="1" si="2"/>
        <v/>
      </c>
      <c r="AC12" s="97"/>
      <c r="AD12" s="98">
        <v>5</v>
      </c>
      <c r="AE12" s="96" t="str">
        <f t="shared" ca="1" si="3"/>
        <v/>
      </c>
      <c r="AF12" s="97"/>
      <c r="AG12" s="98">
        <v>5</v>
      </c>
      <c r="AH12" s="96" t="str">
        <f t="shared" ca="1" si="4"/>
        <v/>
      </c>
      <c r="AI12" s="97"/>
      <c r="AJ12" s="98">
        <v>5</v>
      </c>
      <c r="AK12" s="96" t="str">
        <f t="shared" ca="1" si="5"/>
        <v/>
      </c>
      <c r="AL12" s="218"/>
      <c r="AM12" s="98">
        <v>0</v>
      </c>
      <c r="AN12" s="96" t="str">
        <f t="shared" ca="1" si="6"/>
        <v/>
      </c>
      <c r="AO12" s="97"/>
      <c r="AP12" s="98">
        <v>5</v>
      </c>
      <c r="AQ12" s="96" t="str">
        <f t="shared" ca="1" si="7"/>
        <v/>
      </c>
      <c r="AR12" s="97"/>
      <c r="AS12" s="98">
        <v>5</v>
      </c>
      <c r="AT12" s="96" t="str">
        <f t="shared" ca="1" si="8"/>
        <v/>
      </c>
      <c r="AU12" s="97"/>
      <c r="AV12" s="98">
        <v>5</v>
      </c>
      <c r="AW12" s="96" t="str">
        <f t="shared" ca="1" si="9"/>
        <v/>
      </c>
      <c r="AX12" s="97"/>
      <c r="AY12" s="98">
        <v>5</v>
      </c>
      <c r="AZ12" s="96" t="str">
        <f t="shared" ca="1" si="10"/>
        <v/>
      </c>
    </row>
    <row r="13" spans="2:52" ht="15">
      <c r="B13" s="16" t="s">
        <v>3038</v>
      </c>
      <c r="C13" s="17" t="e">
        <f>#REF!</f>
        <v>#REF!</v>
      </c>
      <c r="D1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3" s="97"/>
      <c r="U13" s="98">
        <v>5</v>
      </c>
      <c r="V13" s="96" t="str">
        <f t="shared" ca="1" si="0"/>
        <v/>
      </c>
      <c r="W13" s="97"/>
      <c r="X13" s="98">
        <v>5</v>
      </c>
      <c r="Y13" s="96" t="str">
        <f t="shared" ca="1" si="1"/>
        <v/>
      </c>
      <c r="Z13" s="97"/>
      <c r="AA13" s="98">
        <v>5</v>
      </c>
      <c r="AB13" s="96" t="str">
        <f t="shared" ca="1" si="2"/>
        <v/>
      </c>
      <c r="AC13" s="97"/>
      <c r="AD13" s="98">
        <v>5</v>
      </c>
      <c r="AE13" s="96" t="str">
        <f t="shared" ca="1" si="3"/>
        <v/>
      </c>
      <c r="AF13" s="97"/>
      <c r="AG13" s="98">
        <v>5</v>
      </c>
      <c r="AH13" s="96" t="str">
        <f t="shared" ca="1" si="4"/>
        <v/>
      </c>
      <c r="AI13" s="97"/>
      <c r="AJ13" s="98">
        <v>5</v>
      </c>
      <c r="AK13" s="96" t="str">
        <f t="shared" ca="1" si="5"/>
        <v/>
      </c>
      <c r="AL13" s="218"/>
      <c r="AM13" s="98">
        <v>0</v>
      </c>
      <c r="AN13" s="96" t="str">
        <f t="shared" ca="1" si="6"/>
        <v/>
      </c>
      <c r="AO13" s="97"/>
      <c r="AP13" s="98">
        <v>5</v>
      </c>
      <c r="AQ13" s="96" t="str">
        <f t="shared" ca="1" si="7"/>
        <v/>
      </c>
      <c r="AR13" s="97"/>
      <c r="AS13" s="98">
        <v>5</v>
      </c>
      <c r="AT13" s="96" t="str">
        <f t="shared" ca="1" si="8"/>
        <v/>
      </c>
      <c r="AU13" s="97"/>
      <c r="AV13" s="98">
        <v>5</v>
      </c>
      <c r="AW13" s="96" t="str">
        <f t="shared" ca="1" si="9"/>
        <v/>
      </c>
      <c r="AX13" s="97"/>
      <c r="AY13" s="98">
        <v>5</v>
      </c>
      <c r="AZ13" s="96" t="str">
        <f t="shared" ca="1" si="10"/>
        <v/>
      </c>
    </row>
    <row r="14" spans="2:52" ht="15">
      <c r="B14" s="16" t="s">
        <v>3038</v>
      </c>
      <c r="C14" s="17" t="e">
        <f>#REF!</f>
        <v>#REF!</v>
      </c>
      <c r="D1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4" s="97"/>
      <c r="U14" s="98">
        <v>5</v>
      </c>
      <c r="V14" s="96" t="str">
        <f t="shared" ca="1" si="0"/>
        <v/>
      </c>
      <c r="W14" s="97"/>
      <c r="X14" s="98">
        <v>5</v>
      </c>
      <c r="Y14" s="96" t="str">
        <f t="shared" ca="1" si="1"/>
        <v/>
      </c>
      <c r="Z14" s="97"/>
      <c r="AA14" s="98">
        <v>5</v>
      </c>
      <c r="AB14" s="96" t="str">
        <f t="shared" ca="1" si="2"/>
        <v/>
      </c>
      <c r="AC14" s="97"/>
      <c r="AD14" s="98">
        <v>5</v>
      </c>
      <c r="AE14" s="96" t="str">
        <f t="shared" ca="1" si="3"/>
        <v/>
      </c>
      <c r="AF14" s="97"/>
      <c r="AG14" s="98">
        <v>5</v>
      </c>
      <c r="AH14" s="96" t="str">
        <f t="shared" ca="1" si="4"/>
        <v/>
      </c>
      <c r="AI14" s="97"/>
      <c r="AJ14" s="98">
        <v>5</v>
      </c>
      <c r="AK14" s="96" t="str">
        <f t="shared" ca="1" si="5"/>
        <v/>
      </c>
      <c r="AL14" s="218"/>
      <c r="AM14" s="98">
        <v>0</v>
      </c>
      <c r="AN14" s="96" t="str">
        <f t="shared" ca="1" si="6"/>
        <v/>
      </c>
      <c r="AO14" s="97"/>
      <c r="AP14" s="98">
        <v>5</v>
      </c>
      <c r="AQ14" s="96" t="str">
        <f t="shared" ca="1" si="7"/>
        <v/>
      </c>
      <c r="AR14" s="97"/>
      <c r="AS14" s="98">
        <v>5</v>
      </c>
      <c r="AT14" s="96" t="str">
        <f t="shared" ca="1" si="8"/>
        <v/>
      </c>
      <c r="AU14" s="97"/>
      <c r="AV14" s="98">
        <v>5</v>
      </c>
      <c r="AW14" s="96" t="str">
        <f t="shared" ca="1" si="9"/>
        <v/>
      </c>
      <c r="AX14" s="97"/>
      <c r="AY14" s="98">
        <v>5</v>
      </c>
      <c r="AZ14" s="96" t="str">
        <f t="shared" ca="1" si="10"/>
        <v/>
      </c>
    </row>
    <row r="15" spans="2:52" ht="15">
      <c r="B15" s="16" t="s">
        <v>3038</v>
      </c>
      <c r="C15" s="17" t="e">
        <f>#REF!</f>
        <v>#REF!</v>
      </c>
      <c r="D1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5" s="97"/>
      <c r="U15" s="98">
        <v>5</v>
      </c>
      <c r="V15" s="96" t="str">
        <f t="shared" ca="1" si="0"/>
        <v/>
      </c>
      <c r="W15" s="97"/>
      <c r="X15" s="98">
        <v>5</v>
      </c>
      <c r="Y15" s="96" t="str">
        <f t="shared" ca="1" si="1"/>
        <v/>
      </c>
      <c r="Z15" s="97"/>
      <c r="AA15" s="98">
        <v>5</v>
      </c>
      <c r="AB15" s="96" t="str">
        <f t="shared" ca="1" si="2"/>
        <v/>
      </c>
      <c r="AC15" s="97"/>
      <c r="AD15" s="98">
        <v>5</v>
      </c>
      <c r="AE15" s="96" t="str">
        <f t="shared" ca="1" si="3"/>
        <v/>
      </c>
      <c r="AF15" s="97"/>
      <c r="AG15" s="98">
        <v>5</v>
      </c>
      <c r="AH15" s="96" t="str">
        <f t="shared" ca="1" si="4"/>
        <v/>
      </c>
      <c r="AI15" s="97"/>
      <c r="AJ15" s="98">
        <v>5</v>
      </c>
      <c r="AK15" s="96" t="str">
        <f t="shared" ca="1" si="5"/>
        <v/>
      </c>
      <c r="AL15" s="218"/>
      <c r="AM15" s="98">
        <v>0</v>
      </c>
      <c r="AN15" s="96" t="str">
        <f t="shared" ca="1" si="6"/>
        <v/>
      </c>
      <c r="AO15" s="97"/>
      <c r="AP15" s="98">
        <v>5</v>
      </c>
      <c r="AQ15" s="96" t="str">
        <f t="shared" ca="1" si="7"/>
        <v/>
      </c>
      <c r="AR15" s="97"/>
      <c r="AS15" s="98">
        <v>5</v>
      </c>
      <c r="AT15" s="96" t="str">
        <f t="shared" ca="1" si="8"/>
        <v/>
      </c>
      <c r="AU15" s="97"/>
      <c r="AV15" s="98">
        <v>5</v>
      </c>
      <c r="AW15" s="96" t="str">
        <f t="shared" ca="1" si="9"/>
        <v/>
      </c>
      <c r="AX15" s="97"/>
      <c r="AY15" s="98">
        <v>5</v>
      </c>
      <c r="AZ15" s="96" t="str">
        <f t="shared" ca="1" si="10"/>
        <v/>
      </c>
    </row>
    <row r="16" spans="2:52" ht="15">
      <c r="B16" s="16" t="s">
        <v>3038</v>
      </c>
      <c r="C16" s="17" t="e">
        <f>#REF!</f>
        <v>#REF!</v>
      </c>
      <c r="D1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6" s="97"/>
      <c r="U16" s="98">
        <v>5</v>
      </c>
      <c r="V16" s="96" t="str">
        <f t="shared" ca="1" si="0"/>
        <v/>
      </c>
      <c r="W16" s="97"/>
      <c r="X16" s="98">
        <v>5</v>
      </c>
      <c r="Y16" s="96" t="str">
        <f t="shared" ca="1" si="1"/>
        <v/>
      </c>
      <c r="Z16" s="97"/>
      <c r="AA16" s="98">
        <v>5</v>
      </c>
      <c r="AB16" s="96" t="str">
        <f t="shared" ca="1" si="2"/>
        <v/>
      </c>
      <c r="AC16" s="97"/>
      <c r="AD16" s="98">
        <v>5</v>
      </c>
      <c r="AE16" s="96" t="str">
        <f t="shared" ca="1" si="3"/>
        <v/>
      </c>
      <c r="AF16" s="97"/>
      <c r="AG16" s="98">
        <v>5</v>
      </c>
      <c r="AH16" s="96" t="str">
        <f t="shared" ca="1" si="4"/>
        <v/>
      </c>
      <c r="AI16" s="97"/>
      <c r="AJ16" s="98">
        <v>5</v>
      </c>
      <c r="AK16" s="96" t="str">
        <f t="shared" ca="1" si="5"/>
        <v/>
      </c>
      <c r="AL16" s="218"/>
      <c r="AM16" s="98">
        <v>0</v>
      </c>
      <c r="AN16" s="96" t="str">
        <f t="shared" ca="1" si="6"/>
        <v/>
      </c>
      <c r="AO16" s="97"/>
      <c r="AP16" s="98">
        <v>5</v>
      </c>
      <c r="AQ16" s="96" t="str">
        <f t="shared" ca="1" si="7"/>
        <v/>
      </c>
      <c r="AR16" s="97"/>
      <c r="AS16" s="98">
        <v>5</v>
      </c>
      <c r="AT16" s="96" t="str">
        <f t="shared" ca="1" si="8"/>
        <v/>
      </c>
      <c r="AU16" s="97"/>
      <c r="AV16" s="98">
        <v>5</v>
      </c>
      <c r="AW16" s="96" t="str">
        <f t="shared" ca="1" si="9"/>
        <v/>
      </c>
      <c r="AX16" s="97"/>
      <c r="AY16" s="98">
        <v>5</v>
      </c>
      <c r="AZ16" s="96" t="str">
        <f t="shared" ca="1" si="10"/>
        <v/>
      </c>
    </row>
    <row r="17" spans="2:52" ht="15">
      <c r="B17" s="16" t="s">
        <v>3038</v>
      </c>
      <c r="C17" s="17" t="e">
        <f>#REF!</f>
        <v>#REF!</v>
      </c>
      <c r="D1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7" s="97"/>
      <c r="U17" s="98">
        <v>5</v>
      </c>
      <c r="V17" s="96" t="str">
        <f t="shared" ca="1" si="0"/>
        <v/>
      </c>
      <c r="W17" s="97"/>
      <c r="X17" s="98">
        <v>5</v>
      </c>
      <c r="Y17" s="96" t="str">
        <f t="shared" ca="1" si="1"/>
        <v/>
      </c>
      <c r="Z17" s="97"/>
      <c r="AA17" s="98">
        <v>5</v>
      </c>
      <c r="AB17" s="96" t="str">
        <f t="shared" ca="1" si="2"/>
        <v/>
      </c>
      <c r="AC17" s="97"/>
      <c r="AD17" s="98">
        <v>5</v>
      </c>
      <c r="AE17" s="96" t="str">
        <f t="shared" ca="1" si="3"/>
        <v/>
      </c>
      <c r="AF17" s="97"/>
      <c r="AG17" s="98">
        <v>5</v>
      </c>
      <c r="AH17" s="96" t="str">
        <f t="shared" ca="1" si="4"/>
        <v/>
      </c>
      <c r="AI17" s="97"/>
      <c r="AJ17" s="98">
        <v>5</v>
      </c>
      <c r="AK17" s="96" t="str">
        <f t="shared" ca="1" si="5"/>
        <v/>
      </c>
      <c r="AL17" s="218"/>
      <c r="AM17" s="98">
        <v>0</v>
      </c>
      <c r="AN17" s="96" t="str">
        <f t="shared" ca="1" si="6"/>
        <v/>
      </c>
      <c r="AO17" s="97"/>
      <c r="AP17" s="98">
        <v>5</v>
      </c>
      <c r="AQ17" s="96" t="str">
        <f t="shared" ca="1" si="7"/>
        <v/>
      </c>
      <c r="AR17" s="97"/>
      <c r="AS17" s="98">
        <v>5</v>
      </c>
      <c r="AT17" s="96" t="str">
        <f t="shared" ca="1" si="8"/>
        <v/>
      </c>
      <c r="AU17" s="97"/>
      <c r="AV17" s="98">
        <v>5</v>
      </c>
      <c r="AW17" s="96" t="str">
        <f t="shared" ca="1" si="9"/>
        <v/>
      </c>
      <c r="AX17" s="97"/>
      <c r="AY17" s="98">
        <v>5</v>
      </c>
      <c r="AZ17" s="96" t="str">
        <f t="shared" ca="1" si="10"/>
        <v/>
      </c>
    </row>
    <row r="18" spans="2:52" ht="15">
      <c r="B18" s="16" t="s">
        <v>3038</v>
      </c>
      <c r="C18" s="17" t="e">
        <f>#REF!</f>
        <v>#REF!</v>
      </c>
      <c r="D1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8" s="97"/>
      <c r="U18" s="98">
        <v>5</v>
      </c>
      <c r="V18" s="96" t="str">
        <f t="shared" ca="1" si="0"/>
        <v/>
      </c>
      <c r="W18" s="97"/>
      <c r="X18" s="98">
        <v>5</v>
      </c>
      <c r="Y18" s="96" t="str">
        <f t="shared" ca="1" si="1"/>
        <v/>
      </c>
      <c r="Z18" s="97"/>
      <c r="AA18" s="98">
        <v>5</v>
      </c>
      <c r="AB18" s="96" t="str">
        <f t="shared" ca="1" si="2"/>
        <v/>
      </c>
      <c r="AC18" s="97"/>
      <c r="AD18" s="98">
        <v>5</v>
      </c>
      <c r="AE18" s="96" t="str">
        <f t="shared" ca="1" si="3"/>
        <v/>
      </c>
      <c r="AF18" s="97"/>
      <c r="AG18" s="98">
        <v>5</v>
      </c>
      <c r="AH18" s="96" t="str">
        <f t="shared" ca="1" si="4"/>
        <v/>
      </c>
      <c r="AI18" s="97"/>
      <c r="AJ18" s="98">
        <v>5</v>
      </c>
      <c r="AK18" s="96" t="str">
        <f t="shared" ca="1" si="5"/>
        <v/>
      </c>
      <c r="AL18" s="217"/>
      <c r="AM18" s="98">
        <v>0</v>
      </c>
      <c r="AN18" s="96" t="str">
        <f t="shared" ca="1" si="6"/>
        <v/>
      </c>
      <c r="AO18" s="97"/>
      <c r="AP18" s="98">
        <v>5</v>
      </c>
      <c r="AQ18" s="96" t="str">
        <f t="shared" ca="1" si="7"/>
        <v/>
      </c>
      <c r="AR18" s="97"/>
      <c r="AS18" s="98">
        <v>5</v>
      </c>
      <c r="AT18" s="96" t="str">
        <f t="shared" ca="1" si="8"/>
        <v/>
      </c>
      <c r="AU18" s="97"/>
      <c r="AV18" s="98">
        <v>5</v>
      </c>
      <c r="AW18" s="96" t="str">
        <f t="shared" ca="1" si="9"/>
        <v/>
      </c>
      <c r="AX18" s="97"/>
      <c r="AY18" s="98">
        <v>5</v>
      </c>
      <c r="AZ18" s="96" t="str">
        <f t="shared" ca="1" si="10"/>
        <v/>
      </c>
    </row>
    <row r="19" spans="2:52" ht="15">
      <c r="B19" s="16" t="s">
        <v>3038</v>
      </c>
      <c r="C19" s="17" t="e">
        <f>#REF!</f>
        <v>#REF!</v>
      </c>
      <c r="D1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9" s="216" t="s">
        <v>3040</v>
      </c>
      <c r="U19" s="98">
        <v>0</v>
      </c>
      <c r="V19" s="96" t="str">
        <f t="shared" ca="1" si="0"/>
        <v/>
      </c>
      <c r="W19" s="216" t="s">
        <v>3040</v>
      </c>
      <c r="X19" s="98">
        <v>0</v>
      </c>
      <c r="Y19" s="96" t="str">
        <f t="shared" ca="1" si="1"/>
        <v/>
      </c>
      <c r="Z19" s="216" t="s">
        <v>3040</v>
      </c>
      <c r="AA19" s="98">
        <v>0</v>
      </c>
      <c r="AB19" s="96" t="str">
        <f t="shared" ca="1" si="2"/>
        <v/>
      </c>
      <c r="AC19" s="97"/>
      <c r="AD19" s="98"/>
      <c r="AE19" s="96" t="str">
        <f t="shared" ca="1" si="3"/>
        <v/>
      </c>
      <c r="AF19" s="216" t="s">
        <v>3041</v>
      </c>
      <c r="AG19" s="98">
        <v>1</v>
      </c>
      <c r="AH19" s="96" t="str">
        <f t="shared" ca="1" si="4"/>
        <v/>
      </c>
      <c r="AI19" s="97"/>
      <c r="AJ19" s="98"/>
      <c r="AK19" s="96" t="str">
        <f t="shared" ca="1" si="5"/>
        <v/>
      </c>
      <c r="AL19" s="97"/>
      <c r="AM19" s="98"/>
      <c r="AN19" s="96" t="str">
        <f t="shared" ca="1" si="6"/>
        <v/>
      </c>
      <c r="AO19" s="216" t="s">
        <v>3041</v>
      </c>
      <c r="AP19" s="98">
        <v>1</v>
      </c>
      <c r="AQ19" s="96" t="str">
        <f t="shared" ca="1" si="7"/>
        <v/>
      </c>
      <c r="AR19" s="97"/>
      <c r="AS19" s="98"/>
      <c r="AT19" s="96" t="str">
        <f t="shared" ca="1" si="8"/>
        <v/>
      </c>
      <c r="AU19" s="97"/>
      <c r="AV19" s="98"/>
      <c r="AW19" s="96" t="str">
        <f t="shared" ca="1" si="9"/>
        <v/>
      </c>
      <c r="AX19" s="216" t="s">
        <v>3040</v>
      </c>
      <c r="AY19" s="98">
        <v>0</v>
      </c>
      <c r="AZ19" s="96" t="str">
        <f t="shared" ca="1" si="10"/>
        <v/>
      </c>
    </row>
    <row r="20" spans="2:52" ht="15">
      <c r="B20" s="16" t="s">
        <v>3038</v>
      </c>
      <c r="C20" s="17" t="e">
        <f>#REF!</f>
        <v>#REF!</v>
      </c>
      <c r="D2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2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2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2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2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2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2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2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2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2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2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2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2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2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2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20" s="217"/>
      <c r="U20" s="98">
        <v>0</v>
      </c>
      <c r="V20" s="96" t="str">
        <f t="shared" ca="1" si="0"/>
        <v/>
      </c>
      <c r="W20" s="217"/>
      <c r="X20" s="98">
        <v>0</v>
      </c>
      <c r="Y20" s="96" t="str">
        <f t="shared" ca="1" si="1"/>
        <v/>
      </c>
      <c r="Z20" s="217"/>
      <c r="AA20" s="98">
        <v>0</v>
      </c>
      <c r="AB20" s="96" t="str">
        <f t="shared" ca="1" si="2"/>
        <v/>
      </c>
      <c r="AC20" s="97"/>
      <c r="AD20" s="98"/>
      <c r="AE20" s="96" t="str">
        <f t="shared" ca="1" si="3"/>
        <v/>
      </c>
      <c r="AF20" s="217"/>
      <c r="AG20" s="98">
        <v>1</v>
      </c>
      <c r="AH20" s="96" t="str">
        <f t="shared" ca="1" si="4"/>
        <v/>
      </c>
      <c r="AI20" s="97"/>
      <c r="AJ20" s="98"/>
      <c r="AK20" s="96" t="str">
        <f t="shared" ca="1" si="5"/>
        <v/>
      </c>
      <c r="AL20" s="97"/>
      <c r="AM20" s="98"/>
      <c r="AN20" s="96" t="str">
        <f t="shared" ca="1" si="6"/>
        <v/>
      </c>
      <c r="AO20" s="217"/>
      <c r="AP20" s="98">
        <v>1</v>
      </c>
      <c r="AQ20" s="96" t="str">
        <f t="shared" ca="1" si="7"/>
        <v/>
      </c>
      <c r="AR20" s="97"/>
      <c r="AS20" s="98"/>
      <c r="AT20" s="96" t="str">
        <f t="shared" ca="1" si="8"/>
        <v/>
      </c>
      <c r="AU20" s="97"/>
      <c r="AV20" s="98"/>
      <c r="AW20" s="96" t="str">
        <f t="shared" ca="1" si="9"/>
        <v/>
      </c>
      <c r="AX20" s="217"/>
      <c r="AY20" s="98">
        <v>0</v>
      </c>
      <c r="AZ20" s="96" t="str">
        <f t="shared" ca="1" si="10"/>
        <v/>
      </c>
    </row>
    <row r="21" spans="2:52" ht="15">
      <c r="B21" s="16" t="s">
        <v>3038</v>
      </c>
      <c r="C21" s="17" t="e">
        <f>#REF!</f>
        <v>#REF!</v>
      </c>
      <c r="D2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2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2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2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2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2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2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2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2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2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2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2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2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2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2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21" s="97"/>
      <c r="U21" s="98">
        <v>0</v>
      </c>
      <c r="V21" s="96" t="str">
        <f t="shared" ca="1" si="0"/>
        <v/>
      </c>
      <c r="W21" s="97"/>
      <c r="X21" s="98">
        <v>0</v>
      </c>
      <c r="Y21" s="96" t="str">
        <f t="shared" ca="1" si="1"/>
        <v/>
      </c>
      <c r="Z21" s="97"/>
      <c r="AA21" s="98">
        <v>0</v>
      </c>
      <c r="AB21" s="96" t="str">
        <f t="shared" ca="1" si="2"/>
        <v/>
      </c>
      <c r="AC21" s="97"/>
      <c r="AD21" s="98">
        <v>0</v>
      </c>
      <c r="AE21" s="96" t="str">
        <f t="shared" ca="1" si="3"/>
        <v/>
      </c>
      <c r="AF21" s="97"/>
      <c r="AG21" s="98">
        <v>0</v>
      </c>
      <c r="AH21" s="96" t="str">
        <f t="shared" ca="1" si="4"/>
        <v/>
      </c>
      <c r="AI21" s="97"/>
      <c r="AJ21" s="98">
        <v>0</v>
      </c>
      <c r="AK21" s="96" t="str">
        <f t="shared" ca="1" si="5"/>
        <v/>
      </c>
      <c r="AL21" s="97"/>
      <c r="AM21" s="98">
        <v>0</v>
      </c>
      <c r="AN21" s="96" t="str">
        <f t="shared" ca="1" si="6"/>
        <v/>
      </c>
      <c r="AO21" s="216" t="s">
        <v>3042</v>
      </c>
      <c r="AP21" s="98">
        <v>2</v>
      </c>
      <c r="AQ21" s="96" t="str">
        <f t="shared" ca="1" si="7"/>
        <v/>
      </c>
      <c r="AR21" s="97"/>
      <c r="AS21" s="98">
        <v>0</v>
      </c>
      <c r="AT21" s="96" t="str">
        <f t="shared" ca="1" si="8"/>
        <v/>
      </c>
      <c r="AU21" s="97"/>
      <c r="AV21" s="98">
        <v>0</v>
      </c>
      <c r="AW21" s="96" t="str">
        <f t="shared" ca="1" si="9"/>
        <v/>
      </c>
      <c r="AX21" s="216" t="s">
        <v>3042</v>
      </c>
      <c r="AY21" s="98">
        <v>2</v>
      </c>
      <c r="AZ21" s="96" t="str">
        <f t="shared" ca="1" si="10"/>
        <v/>
      </c>
    </row>
    <row r="22" spans="2:52" ht="15">
      <c r="B22" s="16" t="s">
        <v>3038</v>
      </c>
      <c r="C22" s="17" t="e">
        <f>#REF!</f>
        <v>#REF!</v>
      </c>
      <c r="D2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2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2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2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2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2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2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2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2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2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2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2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2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2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2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22" s="97"/>
      <c r="U22" s="98">
        <v>0</v>
      </c>
      <c r="V22" s="96" t="str">
        <f t="shared" ca="1" si="0"/>
        <v/>
      </c>
      <c r="W22" s="97"/>
      <c r="X22" s="98">
        <v>0</v>
      </c>
      <c r="Y22" s="96" t="str">
        <f t="shared" ca="1" si="1"/>
        <v/>
      </c>
      <c r="Z22" s="97"/>
      <c r="AA22" s="98">
        <v>0</v>
      </c>
      <c r="AB22" s="96" t="str">
        <f t="shared" ca="1" si="2"/>
        <v/>
      </c>
      <c r="AC22" s="97"/>
      <c r="AD22" s="98">
        <v>0</v>
      </c>
      <c r="AE22" s="96" t="str">
        <f t="shared" ca="1" si="3"/>
        <v/>
      </c>
      <c r="AF22" s="97"/>
      <c r="AG22" s="98">
        <v>0</v>
      </c>
      <c r="AH22" s="96" t="str">
        <f t="shared" ca="1" si="4"/>
        <v/>
      </c>
      <c r="AI22" s="97"/>
      <c r="AJ22" s="98">
        <v>0</v>
      </c>
      <c r="AK22" s="96" t="str">
        <f t="shared" ca="1" si="5"/>
        <v/>
      </c>
      <c r="AL22" s="97"/>
      <c r="AM22" s="98">
        <v>0</v>
      </c>
      <c r="AN22" s="96" t="str">
        <f t="shared" ca="1" si="6"/>
        <v/>
      </c>
      <c r="AO22" s="218"/>
      <c r="AP22" s="98">
        <v>2</v>
      </c>
      <c r="AQ22" s="96" t="str">
        <f t="shared" ca="1" si="7"/>
        <v/>
      </c>
      <c r="AR22" s="97"/>
      <c r="AS22" s="98">
        <v>0</v>
      </c>
      <c r="AT22" s="96" t="str">
        <f t="shared" ca="1" si="8"/>
        <v/>
      </c>
      <c r="AU22" s="97"/>
      <c r="AV22" s="98">
        <v>0</v>
      </c>
      <c r="AW22" s="96" t="str">
        <f t="shared" ca="1" si="9"/>
        <v/>
      </c>
      <c r="AX22" s="218"/>
      <c r="AY22" s="98">
        <v>2</v>
      </c>
      <c r="AZ22" s="96" t="str">
        <f t="shared" ca="1" si="10"/>
        <v/>
      </c>
    </row>
    <row r="23" spans="2:52" ht="15">
      <c r="B23" s="16" t="s">
        <v>3038</v>
      </c>
      <c r="C23" s="17" t="e">
        <f>#REF!</f>
        <v>#REF!</v>
      </c>
      <c r="D2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2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2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2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2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2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2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2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2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2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2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2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2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2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2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23" s="216" t="s">
        <v>3043</v>
      </c>
      <c r="U23" s="98">
        <v>0</v>
      </c>
      <c r="V23" s="96" t="str">
        <f t="shared" ca="1" si="0"/>
        <v/>
      </c>
      <c r="W23" s="216" t="s">
        <v>3043</v>
      </c>
      <c r="X23" s="98">
        <v>0</v>
      </c>
      <c r="Y23" s="96" t="str">
        <f t="shared" ca="1" si="1"/>
        <v/>
      </c>
      <c r="Z23" s="216" t="s">
        <v>3044</v>
      </c>
      <c r="AA23" s="98">
        <v>3</v>
      </c>
      <c r="AB23" s="96" t="str">
        <f t="shared" ca="1" si="2"/>
        <v/>
      </c>
      <c r="AC23" s="216" t="s">
        <v>3044</v>
      </c>
      <c r="AD23" s="98">
        <v>3</v>
      </c>
      <c r="AE23" s="96" t="str">
        <f t="shared" ca="1" si="3"/>
        <v/>
      </c>
      <c r="AF23" s="97"/>
      <c r="AG23" s="98"/>
      <c r="AH23" s="96" t="str">
        <f t="shared" ca="1" si="4"/>
        <v/>
      </c>
      <c r="AI23" s="97"/>
      <c r="AJ23" s="98"/>
      <c r="AK23" s="96" t="str">
        <f t="shared" ca="1" si="5"/>
        <v/>
      </c>
      <c r="AL23" s="216" t="s">
        <v>3045</v>
      </c>
      <c r="AM23" s="98">
        <v>6</v>
      </c>
      <c r="AN23" s="96" t="str">
        <f t="shared" ca="1" si="6"/>
        <v/>
      </c>
      <c r="AO23" s="218"/>
      <c r="AP23" s="98">
        <v>2</v>
      </c>
      <c r="AQ23" s="96" t="str">
        <f t="shared" ca="1" si="7"/>
        <v/>
      </c>
      <c r="AR23" s="216" t="s">
        <v>3045</v>
      </c>
      <c r="AS23" s="98">
        <v>6</v>
      </c>
      <c r="AT23" s="96" t="str">
        <f t="shared" ca="1" si="8"/>
        <v/>
      </c>
      <c r="AU23" s="216" t="s">
        <v>3045</v>
      </c>
      <c r="AV23" s="98">
        <v>6</v>
      </c>
      <c r="AW23" s="96" t="str">
        <f t="shared" ca="1" si="9"/>
        <v/>
      </c>
      <c r="AX23" s="218"/>
      <c r="AY23" s="98">
        <v>2</v>
      </c>
      <c r="AZ23" s="96" t="str">
        <f t="shared" ca="1" si="10"/>
        <v/>
      </c>
    </row>
    <row r="24" spans="2:52" ht="15">
      <c r="B24" s="16" t="s">
        <v>3038</v>
      </c>
      <c r="C24" s="17" t="e">
        <f>#REF!</f>
        <v>#REF!</v>
      </c>
      <c r="D2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2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2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2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2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2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2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2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2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2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2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2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2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2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2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24" s="217"/>
      <c r="U24" s="98">
        <v>0</v>
      </c>
      <c r="V24" s="96" t="str">
        <f t="shared" ca="1" si="0"/>
        <v/>
      </c>
      <c r="W24" s="217"/>
      <c r="X24" s="98">
        <v>0</v>
      </c>
      <c r="Y24" s="96" t="str">
        <f t="shared" ca="1" si="1"/>
        <v/>
      </c>
      <c r="Z24" s="218"/>
      <c r="AA24" s="98">
        <v>3</v>
      </c>
      <c r="AB24" s="96" t="str">
        <f t="shared" ca="1" si="2"/>
        <v/>
      </c>
      <c r="AC24" s="218"/>
      <c r="AD24" s="98">
        <v>3</v>
      </c>
      <c r="AE24" s="96" t="str">
        <f t="shared" ca="1" si="3"/>
        <v/>
      </c>
      <c r="AF24" s="97"/>
      <c r="AG24" s="98"/>
      <c r="AH24" s="96" t="str">
        <f t="shared" ca="1" si="4"/>
        <v/>
      </c>
      <c r="AI24" s="97"/>
      <c r="AJ24" s="98"/>
      <c r="AK24" s="96" t="str">
        <f t="shared" ca="1" si="5"/>
        <v/>
      </c>
      <c r="AL24" s="217"/>
      <c r="AM24" s="98">
        <v>6</v>
      </c>
      <c r="AN24" s="96" t="str">
        <f t="shared" ca="1" si="6"/>
        <v/>
      </c>
      <c r="AO24" s="218"/>
      <c r="AP24" s="98">
        <v>2</v>
      </c>
      <c r="AQ24" s="96" t="str">
        <f t="shared" ca="1" si="7"/>
        <v/>
      </c>
      <c r="AR24" s="217"/>
      <c r="AS24" s="98">
        <v>6</v>
      </c>
      <c r="AT24" s="96" t="str">
        <f t="shared" ca="1" si="8"/>
        <v/>
      </c>
      <c r="AU24" s="217"/>
      <c r="AV24" s="98">
        <v>6</v>
      </c>
      <c r="AW24" s="96" t="str">
        <f t="shared" ca="1" si="9"/>
        <v/>
      </c>
      <c r="AX24" s="218"/>
      <c r="AY24" s="98">
        <v>2</v>
      </c>
      <c r="AZ24" s="96" t="str">
        <f t="shared" ca="1" si="10"/>
        <v/>
      </c>
    </row>
    <row r="25" spans="2:52" ht="15">
      <c r="B25" s="16" t="s">
        <v>3038</v>
      </c>
      <c r="C25" s="17" t="e">
        <f>#REF!</f>
        <v>#REF!</v>
      </c>
      <c r="D2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2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2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2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2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2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2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2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2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2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2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2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2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2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2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25" s="216" t="s">
        <v>3044</v>
      </c>
      <c r="U25" s="98">
        <v>3</v>
      </c>
      <c r="V25" s="96" t="str">
        <f t="shared" ca="1" si="0"/>
        <v/>
      </c>
      <c r="W25" s="216" t="s">
        <v>3044</v>
      </c>
      <c r="X25" s="98">
        <v>3</v>
      </c>
      <c r="Y25" s="96" t="str">
        <f t="shared" ca="1" si="1"/>
        <v/>
      </c>
      <c r="Z25" s="218"/>
      <c r="AA25" s="98">
        <v>3</v>
      </c>
      <c r="AB25" s="96" t="str">
        <f t="shared" ca="1" si="2"/>
        <v/>
      </c>
      <c r="AC25" s="218"/>
      <c r="AD25" s="98">
        <v>3</v>
      </c>
      <c r="AE25" s="96" t="str">
        <f t="shared" ca="1" si="3"/>
        <v/>
      </c>
      <c r="AF25" s="97"/>
      <c r="AG25" s="98"/>
      <c r="AH25" s="96" t="str">
        <f t="shared" ca="1" si="4"/>
        <v/>
      </c>
      <c r="AI25" s="97"/>
      <c r="AJ25" s="98"/>
      <c r="AK25" s="96" t="str">
        <f t="shared" ca="1" si="5"/>
        <v/>
      </c>
      <c r="AL25" s="216" t="s">
        <v>3044</v>
      </c>
      <c r="AM25" s="98">
        <v>3</v>
      </c>
      <c r="AN25" s="96" t="str">
        <f t="shared" ca="1" si="6"/>
        <v/>
      </c>
      <c r="AO25" s="218"/>
      <c r="AP25" s="98">
        <v>2</v>
      </c>
      <c r="AQ25" s="96" t="str">
        <f t="shared" ca="1" si="7"/>
        <v/>
      </c>
      <c r="AR25" s="216" t="s">
        <v>3044</v>
      </c>
      <c r="AS25" s="98">
        <v>3</v>
      </c>
      <c r="AT25" s="96" t="str">
        <f t="shared" ca="1" si="8"/>
        <v/>
      </c>
      <c r="AU25" s="216" t="s">
        <v>3044</v>
      </c>
      <c r="AV25" s="98">
        <v>3</v>
      </c>
      <c r="AW25" s="96" t="str">
        <f t="shared" ca="1" si="9"/>
        <v/>
      </c>
      <c r="AX25" s="216" t="s">
        <v>3046</v>
      </c>
      <c r="AY25" s="98">
        <v>0</v>
      </c>
      <c r="AZ25" s="96" t="str">
        <f t="shared" ca="1" si="10"/>
        <v/>
      </c>
    </row>
    <row r="26" spans="2:52" ht="15" customHeight="1">
      <c r="B26" s="16" t="s">
        <v>3038</v>
      </c>
      <c r="C26" s="17" t="e">
        <f>#REF!</f>
        <v>#REF!</v>
      </c>
      <c r="D2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2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2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2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2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2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2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2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2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2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2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2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2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2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2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26" s="217"/>
      <c r="U26" s="98">
        <v>3</v>
      </c>
      <c r="V26" s="96" t="str">
        <f t="shared" ca="1" si="0"/>
        <v/>
      </c>
      <c r="W26" s="217"/>
      <c r="X26" s="98">
        <v>3</v>
      </c>
      <c r="Y26" s="96" t="str">
        <f t="shared" ca="1" si="1"/>
        <v/>
      </c>
      <c r="Z26" s="217"/>
      <c r="AA26" s="98">
        <v>3</v>
      </c>
      <c r="AB26" s="96" t="str">
        <f t="shared" ca="1" si="2"/>
        <v/>
      </c>
      <c r="AC26" s="217"/>
      <c r="AD26" s="98">
        <v>3</v>
      </c>
      <c r="AE26" s="96" t="str">
        <f t="shared" ca="1" si="3"/>
        <v/>
      </c>
      <c r="AF26" s="97"/>
      <c r="AG26" s="98"/>
      <c r="AH26" s="96" t="str">
        <f t="shared" ca="1" si="4"/>
        <v/>
      </c>
      <c r="AI26" s="97"/>
      <c r="AJ26" s="98"/>
      <c r="AK26" s="96" t="str">
        <f t="shared" ca="1" si="5"/>
        <v/>
      </c>
      <c r="AL26" s="217"/>
      <c r="AM26" s="98">
        <v>3</v>
      </c>
      <c r="AN26" s="96" t="str">
        <f t="shared" ca="1" si="6"/>
        <v/>
      </c>
      <c r="AO26" s="218"/>
      <c r="AP26" s="98">
        <v>2</v>
      </c>
      <c r="AQ26" s="96" t="str">
        <f t="shared" ca="1" si="7"/>
        <v/>
      </c>
      <c r="AR26" s="217"/>
      <c r="AS26" s="98">
        <v>3</v>
      </c>
      <c r="AT26" s="96" t="str">
        <f t="shared" ca="1" si="8"/>
        <v/>
      </c>
      <c r="AU26" s="217"/>
      <c r="AV26" s="98">
        <v>3</v>
      </c>
      <c r="AW26" s="96" t="str">
        <f t="shared" ca="1" si="9"/>
        <v/>
      </c>
      <c r="AX26" s="218"/>
      <c r="AY26" s="98">
        <v>0</v>
      </c>
      <c r="AZ26" s="96" t="str">
        <f t="shared" ca="1" si="10"/>
        <v/>
      </c>
    </row>
    <row r="27" spans="2:52" ht="15">
      <c r="B27" s="16" t="s">
        <v>3038</v>
      </c>
      <c r="C27" s="17" t="e">
        <f>#REF!</f>
        <v>#REF!</v>
      </c>
      <c r="D2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2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2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2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2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2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2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2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2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2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2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2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2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2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2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27" s="216" t="s">
        <v>3041</v>
      </c>
      <c r="U27" s="98">
        <v>3</v>
      </c>
      <c r="V27" s="96" t="str">
        <f t="shared" ca="1" si="0"/>
        <v/>
      </c>
      <c r="W27" s="216" t="s">
        <v>3041</v>
      </c>
      <c r="X27" s="98">
        <v>3</v>
      </c>
      <c r="Y27" s="96" t="str">
        <f t="shared" ca="1" si="1"/>
        <v/>
      </c>
      <c r="Z27" s="216" t="s">
        <v>3043</v>
      </c>
      <c r="AA27" s="98">
        <v>6</v>
      </c>
      <c r="AB27" s="96" t="str">
        <f t="shared" ca="1" si="2"/>
        <v/>
      </c>
      <c r="AC27" s="216" t="s">
        <v>3043</v>
      </c>
      <c r="AD27" s="98">
        <v>6</v>
      </c>
      <c r="AE27" s="96" t="str">
        <f t="shared" ca="1" si="3"/>
        <v/>
      </c>
      <c r="AF27" s="97"/>
      <c r="AG27" s="98"/>
      <c r="AH27" s="96" t="str">
        <f t="shared" ca="1" si="4"/>
        <v/>
      </c>
      <c r="AI27" s="97"/>
      <c r="AJ27" s="98"/>
      <c r="AK27" s="96" t="str">
        <f t="shared" ca="1" si="5"/>
        <v/>
      </c>
      <c r="AL27" s="97"/>
      <c r="AM27" s="98"/>
      <c r="AN27" s="96" t="str">
        <f t="shared" ca="1" si="6"/>
        <v/>
      </c>
      <c r="AO27" s="217"/>
      <c r="AP27" s="98">
        <v>2</v>
      </c>
      <c r="AQ27" s="96" t="str">
        <f t="shared" ca="1" si="7"/>
        <v/>
      </c>
      <c r="AR27" s="216" t="s">
        <v>3043</v>
      </c>
      <c r="AS27" s="98">
        <v>6</v>
      </c>
      <c r="AT27" s="96" t="str">
        <f t="shared" ca="1" si="8"/>
        <v/>
      </c>
      <c r="AU27" s="216" t="s">
        <v>3043</v>
      </c>
      <c r="AV27" s="98">
        <v>6</v>
      </c>
      <c r="AW27" s="96" t="str">
        <f t="shared" ca="1" si="9"/>
        <v/>
      </c>
      <c r="AX27" s="97"/>
      <c r="AY27" s="98"/>
      <c r="AZ27" s="96" t="str">
        <f t="shared" ca="1" si="10"/>
        <v/>
      </c>
    </row>
    <row r="28" spans="2:52" ht="15">
      <c r="B28" s="16" t="s">
        <v>3038</v>
      </c>
      <c r="C28" s="17" t="e">
        <f>#REF!</f>
        <v>#REF!</v>
      </c>
      <c r="D2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2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2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2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2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2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2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2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2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2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2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2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2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2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2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28" s="218"/>
      <c r="U28" s="98">
        <v>3</v>
      </c>
      <c r="V28" s="96" t="str">
        <f t="shared" ca="1" si="0"/>
        <v/>
      </c>
      <c r="W28" s="218"/>
      <c r="X28" s="98">
        <v>3</v>
      </c>
      <c r="Y28" s="96" t="str">
        <f t="shared" ca="1" si="1"/>
        <v/>
      </c>
      <c r="Z28" s="217"/>
      <c r="AA28" s="98">
        <v>6</v>
      </c>
      <c r="AB28" s="96" t="str">
        <f t="shared" ca="1" si="2"/>
        <v/>
      </c>
      <c r="AC28" s="217"/>
      <c r="AD28" s="98">
        <v>6</v>
      </c>
      <c r="AE28" s="96" t="str">
        <f t="shared" ca="1" si="3"/>
        <v/>
      </c>
      <c r="AF28" s="97"/>
      <c r="AG28" s="98"/>
      <c r="AH28" s="96" t="str">
        <f t="shared" ca="1" si="4"/>
        <v/>
      </c>
      <c r="AI28" s="97"/>
      <c r="AJ28" s="98"/>
      <c r="AK28" s="96" t="str">
        <f t="shared" ca="1" si="5"/>
        <v/>
      </c>
      <c r="AL28" s="216" t="s">
        <v>3047</v>
      </c>
      <c r="AM28" s="98">
        <v>4</v>
      </c>
      <c r="AN28" s="96" t="str">
        <f t="shared" ca="1" si="6"/>
        <v/>
      </c>
      <c r="AO28" s="101" t="s">
        <v>3048</v>
      </c>
      <c r="AP28" s="98">
        <v>10</v>
      </c>
      <c r="AQ28" s="96" t="str">
        <f t="shared" ca="1" si="7"/>
        <v/>
      </c>
      <c r="AR28" s="217"/>
      <c r="AS28" s="98">
        <v>6</v>
      </c>
      <c r="AT28" s="96" t="str">
        <f t="shared" ca="1" si="8"/>
        <v/>
      </c>
      <c r="AU28" s="217"/>
      <c r="AV28" s="98">
        <v>6</v>
      </c>
      <c r="AW28" s="96" t="str">
        <f t="shared" ca="1" si="9"/>
        <v/>
      </c>
      <c r="AX28" s="216" t="s">
        <v>3049</v>
      </c>
      <c r="AY28" s="98">
        <v>4</v>
      </c>
      <c r="AZ28" s="96" t="str">
        <f t="shared" ca="1" si="10"/>
        <v/>
      </c>
    </row>
    <row r="29" spans="2:52" ht="15">
      <c r="B29" s="16" t="s">
        <v>3038</v>
      </c>
      <c r="C29" s="17" t="e">
        <f>#REF!</f>
        <v>#REF!</v>
      </c>
      <c r="D2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2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2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2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2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2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2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2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2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2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2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2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2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2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2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29" s="218"/>
      <c r="U29" s="98">
        <v>3</v>
      </c>
      <c r="V29" s="96" t="str">
        <f t="shared" ca="1" si="0"/>
        <v/>
      </c>
      <c r="W29" s="218"/>
      <c r="X29" s="98">
        <v>3</v>
      </c>
      <c r="Y29" s="96" t="str">
        <f t="shared" ca="1" si="1"/>
        <v/>
      </c>
      <c r="Z29" s="216" t="s">
        <v>3046</v>
      </c>
      <c r="AA29" s="98">
        <v>2</v>
      </c>
      <c r="AB29" s="96" t="str">
        <f t="shared" ca="1" si="2"/>
        <v/>
      </c>
      <c r="AC29" s="216" t="s">
        <v>3046</v>
      </c>
      <c r="AD29" s="98">
        <v>2</v>
      </c>
      <c r="AE29" s="96" t="str">
        <f t="shared" ca="1" si="3"/>
        <v/>
      </c>
      <c r="AF29" s="97"/>
      <c r="AG29" s="98"/>
      <c r="AH29" s="96" t="str">
        <f t="shared" ca="1" si="4"/>
        <v/>
      </c>
      <c r="AI29" s="97"/>
      <c r="AJ29" s="98"/>
      <c r="AK29" s="96" t="str">
        <f t="shared" ca="1" si="5"/>
        <v/>
      </c>
      <c r="AL29" s="218"/>
      <c r="AM29" s="98">
        <v>4</v>
      </c>
      <c r="AN29" s="96" t="str">
        <f t="shared" ca="1" si="6"/>
        <v/>
      </c>
      <c r="AO29" s="216" t="s">
        <v>3041</v>
      </c>
      <c r="AP29" s="98">
        <v>3</v>
      </c>
      <c r="AQ29" s="96" t="str">
        <f t="shared" ca="1" si="7"/>
        <v/>
      </c>
      <c r="AR29" s="216" t="s">
        <v>3046</v>
      </c>
      <c r="AS29" s="98">
        <v>2</v>
      </c>
      <c r="AT29" s="96" t="str">
        <f t="shared" ca="1" si="8"/>
        <v/>
      </c>
      <c r="AU29" s="216" t="s">
        <v>3046</v>
      </c>
      <c r="AV29" s="98">
        <v>2</v>
      </c>
      <c r="AW29" s="96" t="str">
        <f t="shared" ca="1" si="9"/>
        <v/>
      </c>
      <c r="AX29" s="218"/>
      <c r="AY29" s="98">
        <v>4</v>
      </c>
      <c r="AZ29" s="96" t="str">
        <f t="shared" ca="1" si="10"/>
        <v/>
      </c>
    </row>
    <row r="30" spans="2:52" ht="15">
      <c r="B30" s="16" t="s">
        <v>3038</v>
      </c>
      <c r="C30" s="17" t="e">
        <f>#REF!</f>
        <v>#REF!</v>
      </c>
      <c r="D3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3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3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3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3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3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3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3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3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3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3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3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3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3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3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30" s="218"/>
      <c r="U30" s="98">
        <v>3</v>
      </c>
      <c r="V30" s="96" t="str">
        <f t="shared" ca="1" si="0"/>
        <v/>
      </c>
      <c r="W30" s="218"/>
      <c r="X30" s="98">
        <v>3</v>
      </c>
      <c r="Y30" s="96" t="str">
        <f t="shared" ca="1" si="1"/>
        <v/>
      </c>
      <c r="Z30" s="217"/>
      <c r="AA30" s="98">
        <v>2</v>
      </c>
      <c r="AB30" s="96" t="str">
        <f t="shared" ca="1" si="2"/>
        <v/>
      </c>
      <c r="AC30" s="217"/>
      <c r="AD30" s="98">
        <v>2</v>
      </c>
      <c r="AE30" s="96" t="str">
        <f t="shared" ca="1" si="3"/>
        <v/>
      </c>
      <c r="AF30" s="97"/>
      <c r="AG30" s="98"/>
      <c r="AH30" s="96" t="str">
        <f t="shared" ca="1" si="4"/>
        <v/>
      </c>
      <c r="AI30" s="97"/>
      <c r="AJ30" s="98"/>
      <c r="AK30" s="96" t="str">
        <f t="shared" ca="1" si="5"/>
        <v/>
      </c>
      <c r="AL30" s="218"/>
      <c r="AM30" s="98">
        <v>4</v>
      </c>
      <c r="AN30" s="96" t="str">
        <f t="shared" ca="1" si="6"/>
        <v/>
      </c>
      <c r="AO30" s="218"/>
      <c r="AP30" s="98">
        <v>3</v>
      </c>
      <c r="AQ30" s="96" t="str">
        <f t="shared" ca="1" si="7"/>
        <v/>
      </c>
      <c r="AR30" s="217"/>
      <c r="AS30" s="98">
        <v>2</v>
      </c>
      <c r="AT30" s="96" t="str">
        <f t="shared" ca="1" si="8"/>
        <v/>
      </c>
      <c r="AU30" s="217"/>
      <c r="AV30" s="98">
        <v>2</v>
      </c>
      <c r="AW30" s="96" t="str">
        <f t="shared" ca="1" si="9"/>
        <v/>
      </c>
      <c r="AX30" s="218"/>
      <c r="AY30" s="98">
        <v>4</v>
      </c>
      <c r="AZ30" s="96" t="str">
        <f t="shared" ca="1" si="10"/>
        <v/>
      </c>
    </row>
    <row r="31" spans="2:52" ht="15">
      <c r="B31" s="16" t="s">
        <v>3038</v>
      </c>
      <c r="C31" s="17" t="e">
        <f>#REF!</f>
        <v>#REF!</v>
      </c>
      <c r="D3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3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3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3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3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3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3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3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3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3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3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3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3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3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3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31" s="218"/>
      <c r="U31" s="98">
        <v>3</v>
      </c>
      <c r="V31" s="96" t="str">
        <f t="shared" ca="1" si="0"/>
        <v/>
      </c>
      <c r="W31" s="218"/>
      <c r="X31" s="98">
        <v>3</v>
      </c>
      <c r="Y31" s="96" t="str">
        <f t="shared" ca="1" si="1"/>
        <v/>
      </c>
      <c r="Z31" s="97"/>
      <c r="AA31" s="98"/>
      <c r="AB31" s="96" t="str">
        <f t="shared" ca="1" si="2"/>
        <v/>
      </c>
      <c r="AC31" s="97"/>
      <c r="AD31" s="98"/>
      <c r="AE31" s="96" t="str">
        <f t="shared" ca="1" si="3"/>
        <v/>
      </c>
      <c r="AF31" s="97"/>
      <c r="AG31" s="98"/>
      <c r="AH31" s="96" t="str">
        <f t="shared" ca="1" si="4"/>
        <v/>
      </c>
      <c r="AI31" s="97"/>
      <c r="AJ31" s="98"/>
      <c r="AK31" s="96" t="str">
        <f t="shared" ca="1" si="5"/>
        <v/>
      </c>
      <c r="AL31" s="217"/>
      <c r="AM31" s="98">
        <v>4</v>
      </c>
      <c r="AN31" s="96" t="str">
        <f t="shared" ca="1" si="6"/>
        <v/>
      </c>
      <c r="AO31" s="217"/>
      <c r="AP31" s="98">
        <v>3</v>
      </c>
      <c r="AQ31" s="96" t="str">
        <f t="shared" ca="1" si="7"/>
        <v/>
      </c>
      <c r="AR31" s="159" t="s">
        <v>3048</v>
      </c>
      <c r="AS31" s="98">
        <v>5</v>
      </c>
      <c r="AT31" s="96" t="str">
        <f t="shared" ca="1" si="8"/>
        <v/>
      </c>
      <c r="AU31" s="159" t="s">
        <v>3048</v>
      </c>
      <c r="AV31" s="98">
        <v>5</v>
      </c>
      <c r="AW31" s="96" t="str">
        <f t="shared" ca="1" si="9"/>
        <v/>
      </c>
      <c r="AX31" s="217"/>
      <c r="AY31" s="98">
        <v>4</v>
      </c>
      <c r="AZ31" s="96" t="str">
        <f t="shared" ca="1" si="10"/>
        <v/>
      </c>
    </row>
    <row r="32" spans="2:52" ht="15">
      <c r="B32" s="16" t="s">
        <v>3038</v>
      </c>
      <c r="C32" s="17" t="e">
        <f>#REF!</f>
        <v>#REF!</v>
      </c>
      <c r="D3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3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3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3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3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3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3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3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3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3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3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3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3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3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3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32" s="216" t="s">
        <v>3050</v>
      </c>
      <c r="U32" s="98">
        <v>0</v>
      </c>
      <c r="V32" s="96" t="str">
        <f t="shared" ca="1" si="0"/>
        <v/>
      </c>
      <c r="W32" s="216" t="s">
        <v>3050</v>
      </c>
      <c r="X32" s="98">
        <v>0</v>
      </c>
      <c r="Y32" s="96" t="str">
        <f t="shared" ca="1" si="1"/>
        <v/>
      </c>
      <c r="Z32" s="216" t="s">
        <v>3050</v>
      </c>
      <c r="AA32" s="98">
        <v>0</v>
      </c>
      <c r="AB32" s="96" t="str">
        <f t="shared" ca="1" si="2"/>
        <v/>
      </c>
      <c r="AC32" s="216" t="s">
        <v>3050</v>
      </c>
      <c r="AD32" s="98">
        <v>0</v>
      </c>
      <c r="AE32" s="96" t="str">
        <f t="shared" ca="1" si="3"/>
        <v/>
      </c>
      <c r="AF32" s="216" t="s">
        <v>3050</v>
      </c>
      <c r="AG32" s="98">
        <v>0</v>
      </c>
      <c r="AH32" s="96" t="str">
        <f t="shared" ca="1" si="4"/>
        <v/>
      </c>
      <c r="AI32" s="216" t="s">
        <v>3050</v>
      </c>
      <c r="AJ32" s="98">
        <v>0</v>
      </c>
      <c r="AK32" s="96" t="str">
        <f t="shared" ca="1" si="5"/>
        <v/>
      </c>
      <c r="AL32" s="97"/>
      <c r="AM32" s="98"/>
      <c r="AN32" s="96" t="str">
        <f t="shared" ca="1" si="6"/>
        <v/>
      </c>
      <c r="AO32" s="216" t="s">
        <v>3050</v>
      </c>
      <c r="AP32" s="98">
        <v>0</v>
      </c>
      <c r="AQ32" s="96" t="str">
        <f t="shared" ca="1" si="7"/>
        <v/>
      </c>
      <c r="AR32" s="216" t="s">
        <v>3050</v>
      </c>
      <c r="AS32" s="98">
        <v>0</v>
      </c>
      <c r="AT32" s="96" t="str">
        <f t="shared" ca="1" si="8"/>
        <v/>
      </c>
      <c r="AU32" s="216" t="s">
        <v>3050</v>
      </c>
      <c r="AV32" s="98">
        <v>0</v>
      </c>
      <c r="AW32" s="96" t="str">
        <f t="shared" ca="1" si="9"/>
        <v/>
      </c>
      <c r="AX32" s="218" t="s">
        <v>3050</v>
      </c>
      <c r="AY32" s="98">
        <v>0</v>
      </c>
      <c r="AZ32" s="96" t="str">
        <f t="shared" ca="1" si="10"/>
        <v/>
      </c>
    </row>
    <row r="33" spans="2:52" ht="15">
      <c r="B33" s="16" t="s">
        <v>3038</v>
      </c>
      <c r="C33" s="17" t="e">
        <f>#REF!</f>
        <v>#REF!</v>
      </c>
      <c r="D3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3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3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3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3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3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3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3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3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3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3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3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3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3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3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33" s="218"/>
      <c r="U33" s="98">
        <v>0</v>
      </c>
      <c r="V33" s="96" t="str">
        <f t="shared" ca="1" si="0"/>
        <v/>
      </c>
      <c r="W33" s="218"/>
      <c r="X33" s="98">
        <v>0</v>
      </c>
      <c r="Y33" s="96" t="str">
        <f t="shared" ca="1" si="1"/>
        <v/>
      </c>
      <c r="Z33" s="218"/>
      <c r="AA33" s="98">
        <v>0</v>
      </c>
      <c r="AB33" s="96" t="str">
        <f t="shared" ca="1" si="2"/>
        <v/>
      </c>
      <c r="AC33" s="218"/>
      <c r="AD33" s="98">
        <v>0</v>
      </c>
      <c r="AE33" s="96" t="str">
        <f t="shared" ca="1" si="3"/>
        <v/>
      </c>
      <c r="AF33" s="218"/>
      <c r="AG33" s="98">
        <v>0</v>
      </c>
      <c r="AH33" s="96" t="str">
        <f t="shared" ca="1" si="4"/>
        <v/>
      </c>
      <c r="AI33" s="218"/>
      <c r="AJ33" s="98">
        <v>0</v>
      </c>
      <c r="AK33" s="96" t="str">
        <f t="shared" ca="1" si="5"/>
        <v/>
      </c>
      <c r="AL33" s="97"/>
      <c r="AM33" s="98"/>
      <c r="AN33" s="96" t="str">
        <f t="shared" ca="1" si="6"/>
        <v/>
      </c>
      <c r="AO33" s="218"/>
      <c r="AP33" s="98">
        <v>0</v>
      </c>
      <c r="AQ33" s="96" t="str">
        <f t="shared" ca="1" si="7"/>
        <v/>
      </c>
      <c r="AR33" s="218"/>
      <c r="AS33" s="98">
        <v>0</v>
      </c>
      <c r="AT33" s="96" t="str">
        <f t="shared" ca="1" si="8"/>
        <v/>
      </c>
      <c r="AU33" s="218"/>
      <c r="AV33" s="98">
        <v>0</v>
      </c>
      <c r="AW33" s="96" t="str">
        <f t="shared" ca="1" si="9"/>
        <v/>
      </c>
      <c r="AX33" s="218"/>
      <c r="AY33" s="98">
        <v>0</v>
      </c>
      <c r="AZ33" s="96" t="str">
        <f t="shared" ca="1" si="10"/>
        <v/>
      </c>
    </row>
    <row r="34" spans="2:52" ht="15">
      <c r="B34" s="16" t="s">
        <v>3038</v>
      </c>
      <c r="C34" s="17" t="e">
        <f>#REF!</f>
        <v>#REF!</v>
      </c>
      <c r="D3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3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3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3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3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3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3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3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3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3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3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3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3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3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3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34" s="217"/>
      <c r="U34" s="98">
        <v>0</v>
      </c>
      <c r="V34" s="96" t="str">
        <f t="shared" ca="1" si="0"/>
        <v/>
      </c>
      <c r="W34" s="217"/>
      <c r="X34" s="98">
        <v>0</v>
      </c>
      <c r="Y34" s="96" t="str">
        <f t="shared" ca="1" si="1"/>
        <v/>
      </c>
      <c r="Z34" s="217"/>
      <c r="AA34" s="98">
        <v>0</v>
      </c>
      <c r="AB34" s="96" t="str">
        <f t="shared" ca="1" si="2"/>
        <v/>
      </c>
      <c r="AC34" s="217"/>
      <c r="AD34" s="98">
        <v>0</v>
      </c>
      <c r="AE34" s="96" t="str">
        <f t="shared" ca="1" si="3"/>
        <v/>
      </c>
      <c r="AF34" s="217"/>
      <c r="AG34" s="98">
        <v>0</v>
      </c>
      <c r="AH34" s="96" t="str">
        <f t="shared" ca="1" si="4"/>
        <v/>
      </c>
      <c r="AI34" s="217"/>
      <c r="AJ34" s="98">
        <v>0</v>
      </c>
      <c r="AK34" s="96" t="str">
        <f t="shared" ca="1" si="5"/>
        <v/>
      </c>
      <c r="AL34" s="97"/>
      <c r="AM34" s="98"/>
      <c r="AN34" s="96" t="str">
        <f t="shared" ca="1" si="6"/>
        <v/>
      </c>
      <c r="AO34" s="217"/>
      <c r="AP34" s="98">
        <v>0</v>
      </c>
      <c r="AQ34" s="96" t="str">
        <f t="shared" ca="1" si="7"/>
        <v/>
      </c>
      <c r="AR34" s="217"/>
      <c r="AS34" s="98">
        <v>0</v>
      </c>
      <c r="AT34" s="96" t="str">
        <f t="shared" ca="1" si="8"/>
        <v/>
      </c>
      <c r="AU34" s="217"/>
      <c r="AV34" s="98">
        <v>0</v>
      </c>
      <c r="AW34" s="96" t="str">
        <f t="shared" ca="1" si="9"/>
        <v/>
      </c>
      <c r="AX34" s="217"/>
      <c r="AY34" s="98">
        <v>0</v>
      </c>
      <c r="AZ34" s="96" t="str">
        <f t="shared" ca="1" si="10"/>
        <v/>
      </c>
    </row>
    <row r="35" spans="2:52" ht="15">
      <c r="B35" s="16" t="s">
        <v>3038</v>
      </c>
      <c r="C35" s="17" t="e">
        <f>#REF!</f>
        <v>#REF!</v>
      </c>
      <c r="D3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3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3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3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3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3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3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3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3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3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3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3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3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3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3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35" s="219" t="s">
        <v>3051</v>
      </c>
      <c r="U35" s="98">
        <v>0</v>
      </c>
      <c r="V35" s="96" t="str">
        <f t="shared" ca="1" si="0"/>
        <v/>
      </c>
      <c r="W35" s="219" t="s">
        <v>3052</v>
      </c>
      <c r="X35" s="98">
        <v>0</v>
      </c>
      <c r="Y35" s="96" t="str">
        <f t="shared" ca="1" si="1"/>
        <v/>
      </c>
      <c r="Z35" s="219" t="s">
        <v>3053</v>
      </c>
      <c r="AA35" s="98">
        <v>0</v>
      </c>
      <c r="AB35" s="96" t="str">
        <f t="shared" ca="1" si="2"/>
        <v/>
      </c>
      <c r="AC35" s="219" t="s">
        <v>3053</v>
      </c>
      <c r="AD35" s="98">
        <v>0</v>
      </c>
      <c r="AE35" s="96" t="str">
        <f t="shared" ca="1" si="3"/>
        <v/>
      </c>
      <c r="AF35" s="219" t="s">
        <v>3051</v>
      </c>
      <c r="AG35" s="98">
        <v>0</v>
      </c>
      <c r="AH35" s="96" t="str">
        <f t="shared" ca="1" si="4"/>
        <v/>
      </c>
      <c r="AI35" s="219" t="s">
        <v>3054</v>
      </c>
      <c r="AJ35" s="98">
        <v>0</v>
      </c>
      <c r="AK35" s="96" t="str">
        <f t="shared" ca="1" si="5"/>
        <v/>
      </c>
      <c r="AL35" s="219" t="s">
        <v>3053</v>
      </c>
      <c r="AM35" s="98">
        <v>0</v>
      </c>
      <c r="AN35" s="96" t="str">
        <f t="shared" ca="1" si="6"/>
        <v/>
      </c>
      <c r="AO35" s="219" t="s">
        <v>3053</v>
      </c>
      <c r="AP35" s="98">
        <v>0</v>
      </c>
      <c r="AQ35" s="96" t="str">
        <f t="shared" ca="1" si="7"/>
        <v/>
      </c>
      <c r="AR35" s="216" t="s">
        <v>3055</v>
      </c>
      <c r="AS35" s="98">
        <v>1</v>
      </c>
      <c r="AT35" s="96" t="str">
        <f t="shared" ca="1" si="8"/>
        <v/>
      </c>
      <c r="AU35" s="216" t="s">
        <v>3055</v>
      </c>
      <c r="AV35" s="98">
        <v>1</v>
      </c>
      <c r="AW35" s="96" t="str">
        <f t="shared" ca="1" si="9"/>
        <v/>
      </c>
      <c r="AX35" s="219" t="s">
        <v>3052</v>
      </c>
      <c r="AY35" s="98">
        <v>0</v>
      </c>
      <c r="AZ35" s="96" t="str">
        <f t="shared" ca="1" si="10"/>
        <v/>
      </c>
    </row>
    <row r="36" spans="2:52" ht="15">
      <c r="B36" s="16" t="s">
        <v>3038</v>
      </c>
      <c r="C36" s="17" t="e">
        <f>#REF!</f>
        <v>#REF!</v>
      </c>
      <c r="D3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3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3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3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3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3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3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3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3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3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3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3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3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3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3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36" s="218"/>
      <c r="U36" s="98">
        <v>0</v>
      </c>
      <c r="V36" s="96" t="str">
        <f t="shared" ca="1" si="0"/>
        <v/>
      </c>
      <c r="W36" s="220"/>
      <c r="X36" s="98">
        <v>0</v>
      </c>
      <c r="Y36" s="96" t="str">
        <f t="shared" ca="1" si="1"/>
        <v/>
      </c>
      <c r="Z36" s="220"/>
      <c r="AA36" s="98">
        <v>0</v>
      </c>
      <c r="AB36" s="96" t="str">
        <f t="shared" ca="1" si="2"/>
        <v/>
      </c>
      <c r="AC36" s="218"/>
      <c r="AD36" s="98">
        <v>0</v>
      </c>
      <c r="AE36" s="96" t="str">
        <f t="shared" ca="1" si="3"/>
        <v/>
      </c>
      <c r="AF36" s="218"/>
      <c r="AG36" s="98">
        <v>0</v>
      </c>
      <c r="AH36" s="96" t="str">
        <f t="shared" ca="1" si="4"/>
        <v/>
      </c>
      <c r="AI36" s="220"/>
      <c r="AJ36" s="98">
        <v>0</v>
      </c>
      <c r="AK36" s="96" t="str">
        <f t="shared" ca="1" si="5"/>
        <v/>
      </c>
      <c r="AL36" s="220"/>
      <c r="AM36" s="98">
        <v>0</v>
      </c>
      <c r="AN36" s="96" t="str">
        <f t="shared" ca="1" si="6"/>
        <v/>
      </c>
      <c r="AO36" s="220"/>
      <c r="AP36" s="98">
        <v>0</v>
      </c>
      <c r="AQ36" s="96" t="str">
        <f t="shared" ca="1" si="7"/>
        <v/>
      </c>
      <c r="AR36" s="218"/>
      <c r="AS36" s="98">
        <v>1</v>
      </c>
      <c r="AT36" s="96" t="str">
        <f t="shared" ca="1" si="8"/>
        <v/>
      </c>
      <c r="AU36" s="218"/>
      <c r="AV36" s="98">
        <v>1</v>
      </c>
      <c r="AW36" s="96" t="str">
        <f t="shared" ca="1" si="9"/>
        <v/>
      </c>
      <c r="AX36" s="220"/>
      <c r="AY36" s="98">
        <v>0</v>
      </c>
      <c r="AZ36" s="96" t="str">
        <f t="shared" ca="1" si="10"/>
        <v/>
      </c>
    </row>
    <row r="37" spans="2:52" ht="15">
      <c r="B37" s="16" t="s">
        <v>3038</v>
      </c>
      <c r="C37" s="17" t="e">
        <f>#REF!</f>
        <v>#REF!</v>
      </c>
      <c r="D3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3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3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3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3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3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3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3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3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3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3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3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3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3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3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37" s="218"/>
      <c r="U37" s="98">
        <v>0</v>
      </c>
      <c r="V37" s="96" t="str">
        <f t="shared" ca="1" si="0"/>
        <v/>
      </c>
      <c r="W37" s="220"/>
      <c r="X37" s="98">
        <v>0</v>
      </c>
      <c r="Y37" s="96" t="str">
        <f t="shared" ca="1" si="1"/>
        <v/>
      </c>
      <c r="Z37" s="220"/>
      <c r="AA37" s="98">
        <v>0</v>
      </c>
      <c r="AB37" s="96" t="str">
        <f t="shared" ca="1" si="2"/>
        <v/>
      </c>
      <c r="AC37" s="218"/>
      <c r="AD37" s="98">
        <v>0</v>
      </c>
      <c r="AE37" s="96" t="str">
        <f t="shared" ca="1" si="3"/>
        <v/>
      </c>
      <c r="AF37" s="218"/>
      <c r="AG37" s="98">
        <v>0</v>
      </c>
      <c r="AH37" s="96" t="str">
        <f t="shared" ca="1" si="4"/>
        <v/>
      </c>
      <c r="AI37" s="220"/>
      <c r="AJ37" s="98">
        <v>0</v>
      </c>
      <c r="AK37" s="96" t="str">
        <f t="shared" ca="1" si="5"/>
        <v/>
      </c>
      <c r="AL37" s="220"/>
      <c r="AM37" s="98">
        <v>0</v>
      </c>
      <c r="AN37" s="96" t="str">
        <f t="shared" ca="1" si="6"/>
        <v/>
      </c>
      <c r="AO37" s="220"/>
      <c r="AP37" s="98">
        <v>0</v>
      </c>
      <c r="AQ37" s="96" t="str">
        <f t="shared" ca="1" si="7"/>
        <v/>
      </c>
      <c r="AR37" s="218"/>
      <c r="AS37" s="98">
        <v>1</v>
      </c>
      <c r="AT37" s="96" t="str">
        <f t="shared" ca="1" si="8"/>
        <v/>
      </c>
      <c r="AU37" s="218"/>
      <c r="AV37" s="98">
        <v>1</v>
      </c>
      <c r="AW37" s="96" t="str">
        <f t="shared" ca="1" si="9"/>
        <v/>
      </c>
      <c r="AX37" s="220"/>
      <c r="AY37" s="98">
        <v>0</v>
      </c>
      <c r="AZ37" s="96" t="str">
        <f t="shared" ca="1" si="10"/>
        <v/>
      </c>
    </row>
    <row r="38" spans="2:52" ht="15">
      <c r="B38" s="16" t="s">
        <v>3038</v>
      </c>
      <c r="C38" s="17" t="e">
        <f>#REF!</f>
        <v>#REF!</v>
      </c>
      <c r="D3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3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3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3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3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3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3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3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3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3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3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3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3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3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3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38" s="218"/>
      <c r="U38" s="98">
        <v>0</v>
      </c>
      <c r="V38" s="96" t="str">
        <f t="shared" ca="1" si="0"/>
        <v/>
      </c>
      <c r="W38" s="220"/>
      <c r="X38" s="98">
        <v>0</v>
      </c>
      <c r="Y38" s="96" t="str">
        <f t="shared" ca="1" si="1"/>
        <v/>
      </c>
      <c r="Z38" s="220"/>
      <c r="AA38" s="98">
        <v>0</v>
      </c>
      <c r="AB38" s="96" t="str">
        <f t="shared" ca="1" si="2"/>
        <v/>
      </c>
      <c r="AC38" s="218"/>
      <c r="AD38" s="98">
        <v>0</v>
      </c>
      <c r="AE38" s="96" t="str">
        <f t="shared" ca="1" si="3"/>
        <v/>
      </c>
      <c r="AF38" s="218"/>
      <c r="AG38" s="98">
        <v>0</v>
      </c>
      <c r="AH38" s="96" t="str">
        <f t="shared" ca="1" si="4"/>
        <v/>
      </c>
      <c r="AI38" s="220"/>
      <c r="AJ38" s="98">
        <v>0</v>
      </c>
      <c r="AK38" s="96" t="str">
        <f t="shared" ca="1" si="5"/>
        <v/>
      </c>
      <c r="AL38" s="220"/>
      <c r="AM38" s="98">
        <v>0</v>
      </c>
      <c r="AN38" s="96" t="str">
        <f t="shared" ca="1" si="6"/>
        <v/>
      </c>
      <c r="AO38" s="220"/>
      <c r="AP38" s="98">
        <v>0</v>
      </c>
      <c r="AQ38" s="96" t="str">
        <f t="shared" ca="1" si="7"/>
        <v/>
      </c>
      <c r="AR38" s="218"/>
      <c r="AS38" s="98">
        <v>1</v>
      </c>
      <c r="AT38" s="96" t="str">
        <f t="shared" ca="1" si="8"/>
        <v/>
      </c>
      <c r="AU38" s="218"/>
      <c r="AV38" s="98">
        <v>1</v>
      </c>
      <c r="AW38" s="96" t="str">
        <f t="shared" ca="1" si="9"/>
        <v/>
      </c>
      <c r="AX38" s="220"/>
      <c r="AY38" s="98">
        <v>0</v>
      </c>
      <c r="AZ38" s="96" t="str">
        <f t="shared" ca="1" si="10"/>
        <v/>
      </c>
    </row>
    <row r="39" spans="2:52" ht="15">
      <c r="B39" s="16" t="s">
        <v>3038</v>
      </c>
      <c r="C39" s="17" t="e">
        <f>#REF!</f>
        <v>#REF!</v>
      </c>
      <c r="D3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3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3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3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3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3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3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3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3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3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3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3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3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3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3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39" s="218"/>
      <c r="U39" s="98">
        <v>0</v>
      </c>
      <c r="V39" s="96" t="str">
        <f t="shared" ca="1" si="0"/>
        <v/>
      </c>
      <c r="W39" s="220"/>
      <c r="X39" s="98">
        <v>0</v>
      </c>
      <c r="Y39" s="96" t="str">
        <f t="shared" ca="1" si="1"/>
        <v/>
      </c>
      <c r="Z39" s="220"/>
      <c r="AA39" s="98">
        <v>0</v>
      </c>
      <c r="AB39" s="96" t="str">
        <f t="shared" ca="1" si="2"/>
        <v/>
      </c>
      <c r="AC39" s="218"/>
      <c r="AD39" s="98">
        <v>0</v>
      </c>
      <c r="AE39" s="96" t="str">
        <f t="shared" ca="1" si="3"/>
        <v/>
      </c>
      <c r="AF39" s="218"/>
      <c r="AG39" s="98">
        <v>0</v>
      </c>
      <c r="AH39" s="96" t="str">
        <f t="shared" ca="1" si="4"/>
        <v/>
      </c>
      <c r="AI39" s="220"/>
      <c r="AJ39" s="98">
        <v>0</v>
      </c>
      <c r="AK39" s="96" t="str">
        <f t="shared" ca="1" si="5"/>
        <v/>
      </c>
      <c r="AL39" s="220"/>
      <c r="AM39" s="98">
        <v>0</v>
      </c>
      <c r="AN39" s="96" t="str">
        <f t="shared" ca="1" si="6"/>
        <v/>
      </c>
      <c r="AO39" s="220"/>
      <c r="AP39" s="98">
        <v>0</v>
      </c>
      <c r="AQ39" s="96" t="str">
        <f t="shared" ca="1" si="7"/>
        <v/>
      </c>
      <c r="AR39" s="218"/>
      <c r="AS39" s="98">
        <v>1</v>
      </c>
      <c r="AT39" s="96" t="str">
        <f t="shared" ca="1" si="8"/>
        <v/>
      </c>
      <c r="AU39" s="218"/>
      <c r="AV39" s="98">
        <v>1</v>
      </c>
      <c r="AW39" s="96" t="str">
        <f t="shared" ca="1" si="9"/>
        <v/>
      </c>
      <c r="AX39" s="220"/>
      <c r="AY39" s="98">
        <v>0</v>
      </c>
      <c r="AZ39" s="96" t="str">
        <f t="shared" ca="1" si="10"/>
        <v/>
      </c>
    </row>
    <row r="40" spans="2:52" ht="15">
      <c r="B40" s="16" t="s">
        <v>3038</v>
      </c>
      <c r="C40" s="17" t="e">
        <f>#REF!</f>
        <v>#REF!</v>
      </c>
      <c r="D4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4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4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4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4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4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4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4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4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4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4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4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4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4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4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40" s="218"/>
      <c r="U40" s="98">
        <v>0</v>
      </c>
      <c r="V40" s="96" t="str">
        <f t="shared" ca="1" si="0"/>
        <v/>
      </c>
      <c r="W40" s="220"/>
      <c r="X40" s="98">
        <v>0</v>
      </c>
      <c r="Y40" s="96" t="str">
        <f t="shared" ca="1" si="1"/>
        <v/>
      </c>
      <c r="Z40" s="220"/>
      <c r="AA40" s="98">
        <v>0</v>
      </c>
      <c r="AB40" s="96" t="str">
        <f t="shared" ca="1" si="2"/>
        <v/>
      </c>
      <c r="AC40" s="218"/>
      <c r="AD40" s="98">
        <v>0</v>
      </c>
      <c r="AE40" s="96" t="str">
        <f t="shared" ca="1" si="3"/>
        <v/>
      </c>
      <c r="AF40" s="218"/>
      <c r="AG40" s="98">
        <v>0</v>
      </c>
      <c r="AH40" s="96" t="str">
        <f t="shared" ca="1" si="4"/>
        <v/>
      </c>
      <c r="AI40" s="220"/>
      <c r="AJ40" s="98">
        <v>0</v>
      </c>
      <c r="AK40" s="96" t="str">
        <f t="shared" ca="1" si="5"/>
        <v/>
      </c>
      <c r="AL40" s="220"/>
      <c r="AM40" s="98">
        <v>0</v>
      </c>
      <c r="AN40" s="96" t="str">
        <f t="shared" ca="1" si="6"/>
        <v/>
      </c>
      <c r="AO40" s="220"/>
      <c r="AP40" s="98">
        <v>0</v>
      </c>
      <c r="AQ40" s="96" t="str">
        <f t="shared" ca="1" si="7"/>
        <v/>
      </c>
      <c r="AR40" s="218"/>
      <c r="AS40" s="98">
        <v>1</v>
      </c>
      <c r="AT40" s="96" t="str">
        <f t="shared" ca="1" si="8"/>
        <v/>
      </c>
      <c r="AU40" s="218"/>
      <c r="AV40" s="98">
        <v>1</v>
      </c>
      <c r="AW40" s="96" t="str">
        <f t="shared" ca="1" si="9"/>
        <v/>
      </c>
      <c r="AX40" s="220"/>
      <c r="AY40" s="98">
        <v>0</v>
      </c>
      <c r="AZ40" s="96" t="str">
        <f t="shared" ca="1" si="10"/>
        <v/>
      </c>
    </row>
    <row r="41" spans="2:52" ht="15">
      <c r="B41" s="16" t="s">
        <v>3038</v>
      </c>
      <c r="C41" s="17" t="e">
        <f>#REF!</f>
        <v>#REF!</v>
      </c>
      <c r="D4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4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4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4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4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4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4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4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4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4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4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4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4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4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4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41" s="218"/>
      <c r="U41" s="98">
        <v>0</v>
      </c>
      <c r="V41" s="96" t="str">
        <f t="shared" ca="1" si="0"/>
        <v/>
      </c>
      <c r="W41" s="220"/>
      <c r="X41" s="98">
        <v>0</v>
      </c>
      <c r="Y41" s="96" t="str">
        <f t="shared" ca="1" si="1"/>
        <v/>
      </c>
      <c r="Z41" s="220"/>
      <c r="AA41" s="98">
        <v>0</v>
      </c>
      <c r="AB41" s="96" t="str">
        <f t="shared" ca="1" si="2"/>
        <v/>
      </c>
      <c r="AC41" s="218"/>
      <c r="AD41" s="98">
        <v>0</v>
      </c>
      <c r="AE41" s="96" t="str">
        <f t="shared" ca="1" si="3"/>
        <v/>
      </c>
      <c r="AF41" s="218"/>
      <c r="AG41" s="98">
        <v>0</v>
      </c>
      <c r="AH41" s="96" t="str">
        <f t="shared" ca="1" si="4"/>
        <v/>
      </c>
      <c r="AI41" s="220"/>
      <c r="AJ41" s="98">
        <v>0</v>
      </c>
      <c r="AK41" s="96" t="str">
        <f t="shared" ca="1" si="5"/>
        <v/>
      </c>
      <c r="AL41" s="220"/>
      <c r="AM41" s="98">
        <v>0</v>
      </c>
      <c r="AN41" s="96" t="str">
        <f t="shared" ca="1" si="6"/>
        <v/>
      </c>
      <c r="AO41" s="220"/>
      <c r="AP41" s="98">
        <v>0</v>
      </c>
      <c r="AQ41" s="96" t="str">
        <f t="shared" ca="1" si="7"/>
        <v/>
      </c>
      <c r="AR41" s="218"/>
      <c r="AS41" s="98">
        <v>1</v>
      </c>
      <c r="AT41" s="96" t="str">
        <f t="shared" ca="1" si="8"/>
        <v/>
      </c>
      <c r="AU41" s="218"/>
      <c r="AV41" s="98">
        <v>1</v>
      </c>
      <c r="AW41" s="96" t="str">
        <f t="shared" ca="1" si="9"/>
        <v/>
      </c>
      <c r="AX41" s="220"/>
      <c r="AY41" s="98">
        <v>0</v>
      </c>
      <c r="AZ41" s="96" t="str">
        <f t="shared" ca="1" si="10"/>
        <v/>
      </c>
    </row>
    <row r="42" spans="2:52" ht="15">
      <c r="B42" s="16" t="s">
        <v>3038</v>
      </c>
      <c r="C42" s="17" t="e">
        <f>#REF!</f>
        <v>#REF!</v>
      </c>
      <c r="D4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4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4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4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4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4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4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4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4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4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4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4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4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4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4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42" s="218"/>
      <c r="U42" s="98">
        <v>0</v>
      </c>
      <c r="V42" s="96" t="str">
        <f t="shared" ca="1" si="0"/>
        <v/>
      </c>
      <c r="W42" s="220"/>
      <c r="X42" s="98">
        <v>0</v>
      </c>
      <c r="Y42" s="96" t="str">
        <f t="shared" ca="1" si="1"/>
        <v/>
      </c>
      <c r="Z42" s="220"/>
      <c r="AA42" s="98">
        <v>0</v>
      </c>
      <c r="AB42" s="96" t="str">
        <f t="shared" ca="1" si="2"/>
        <v/>
      </c>
      <c r="AC42" s="218"/>
      <c r="AD42" s="98">
        <v>0</v>
      </c>
      <c r="AE42" s="96" t="str">
        <f t="shared" ca="1" si="3"/>
        <v/>
      </c>
      <c r="AF42" s="218"/>
      <c r="AG42" s="98">
        <v>0</v>
      </c>
      <c r="AH42" s="96" t="str">
        <f t="shared" ca="1" si="4"/>
        <v/>
      </c>
      <c r="AI42" s="220"/>
      <c r="AJ42" s="98">
        <v>0</v>
      </c>
      <c r="AK42" s="96" t="str">
        <f t="shared" ca="1" si="5"/>
        <v/>
      </c>
      <c r="AL42" s="220"/>
      <c r="AM42" s="98">
        <v>0</v>
      </c>
      <c r="AN42" s="96" t="str">
        <f t="shared" ca="1" si="6"/>
        <v/>
      </c>
      <c r="AO42" s="220"/>
      <c r="AP42" s="98">
        <v>0</v>
      </c>
      <c r="AQ42" s="96" t="str">
        <f t="shared" ca="1" si="7"/>
        <v/>
      </c>
      <c r="AR42" s="218"/>
      <c r="AS42" s="98">
        <v>1</v>
      </c>
      <c r="AT42" s="96" t="str">
        <f t="shared" ca="1" si="8"/>
        <v/>
      </c>
      <c r="AU42" s="218"/>
      <c r="AV42" s="98">
        <v>1</v>
      </c>
      <c r="AW42" s="96" t="str">
        <f t="shared" ca="1" si="9"/>
        <v/>
      </c>
      <c r="AX42" s="220"/>
      <c r="AY42" s="98">
        <v>0</v>
      </c>
      <c r="AZ42" s="96" t="str">
        <f t="shared" ca="1" si="10"/>
        <v/>
      </c>
    </row>
    <row r="43" spans="2:52" ht="15">
      <c r="B43" s="16" t="s">
        <v>3038</v>
      </c>
      <c r="C43" s="17" t="e">
        <f>#REF!</f>
        <v>#REF!</v>
      </c>
      <c r="D4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4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4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4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4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4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4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4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4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4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4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4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4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4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4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43" s="218"/>
      <c r="U43" s="98">
        <v>0</v>
      </c>
      <c r="V43" s="96" t="str">
        <f t="shared" ca="1" si="0"/>
        <v/>
      </c>
      <c r="W43" s="220"/>
      <c r="X43" s="98">
        <v>0</v>
      </c>
      <c r="Y43" s="96" t="str">
        <f t="shared" ca="1" si="1"/>
        <v/>
      </c>
      <c r="Z43" s="220"/>
      <c r="AA43" s="98">
        <v>0</v>
      </c>
      <c r="AB43" s="96" t="str">
        <f t="shared" ca="1" si="2"/>
        <v/>
      </c>
      <c r="AC43" s="218"/>
      <c r="AD43" s="98">
        <v>0</v>
      </c>
      <c r="AE43" s="96" t="str">
        <f t="shared" ca="1" si="3"/>
        <v/>
      </c>
      <c r="AF43" s="218"/>
      <c r="AG43" s="98">
        <v>0</v>
      </c>
      <c r="AH43" s="96" t="str">
        <f t="shared" ca="1" si="4"/>
        <v/>
      </c>
      <c r="AI43" s="220"/>
      <c r="AJ43" s="98">
        <v>0</v>
      </c>
      <c r="AK43" s="96" t="str">
        <f t="shared" ca="1" si="5"/>
        <v/>
      </c>
      <c r="AL43" s="220"/>
      <c r="AM43" s="98">
        <v>0</v>
      </c>
      <c r="AN43" s="96" t="str">
        <f t="shared" ca="1" si="6"/>
        <v/>
      </c>
      <c r="AO43" s="220"/>
      <c r="AP43" s="98">
        <v>0</v>
      </c>
      <c r="AQ43" s="96" t="str">
        <f t="shared" ca="1" si="7"/>
        <v/>
      </c>
      <c r="AR43" s="218"/>
      <c r="AS43" s="98">
        <v>1</v>
      </c>
      <c r="AT43" s="96" t="str">
        <f t="shared" ca="1" si="8"/>
        <v/>
      </c>
      <c r="AU43" s="218"/>
      <c r="AV43" s="98">
        <v>1</v>
      </c>
      <c r="AW43" s="96" t="str">
        <f t="shared" ca="1" si="9"/>
        <v/>
      </c>
      <c r="AX43" s="220"/>
      <c r="AY43" s="98">
        <v>0</v>
      </c>
      <c r="AZ43" s="96" t="str">
        <f t="shared" ca="1" si="10"/>
        <v/>
      </c>
    </row>
    <row r="44" spans="2:52" ht="15">
      <c r="B44" s="16" t="s">
        <v>3038</v>
      </c>
      <c r="C44" s="17" t="e">
        <f>#REF!</f>
        <v>#REF!</v>
      </c>
      <c r="D4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4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4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4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4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4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4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4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4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4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4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4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4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4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4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44" s="218"/>
      <c r="U44" s="98">
        <v>0</v>
      </c>
      <c r="V44" s="96" t="str">
        <f t="shared" ca="1" si="0"/>
        <v/>
      </c>
      <c r="W44" s="220"/>
      <c r="X44" s="98">
        <v>0</v>
      </c>
      <c r="Y44" s="96" t="str">
        <f t="shared" ca="1" si="1"/>
        <v/>
      </c>
      <c r="Z44" s="220"/>
      <c r="AA44" s="98">
        <v>0</v>
      </c>
      <c r="AB44" s="96" t="str">
        <f t="shared" ca="1" si="2"/>
        <v/>
      </c>
      <c r="AC44" s="218"/>
      <c r="AD44" s="98">
        <v>0</v>
      </c>
      <c r="AE44" s="96" t="str">
        <f t="shared" ca="1" si="3"/>
        <v/>
      </c>
      <c r="AF44" s="218"/>
      <c r="AG44" s="98">
        <v>0</v>
      </c>
      <c r="AH44" s="96" t="str">
        <f t="shared" ca="1" si="4"/>
        <v/>
      </c>
      <c r="AI44" s="220"/>
      <c r="AJ44" s="98">
        <v>0</v>
      </c>
      <c r="AK44" s="96" t="str">
        <f t="shared" ca="1" si="5"/>
        <v/>
      </c>
      <c r="AL44" s="220"/>
      <c r="AM44" s="98">
        <v>0</v>
      </c>
      <c r="AN44" s="96" t="str">
        <f t="shared" ca="1" si="6"/>
        <v/>
      </c>
      <c r="AO44" s="220"/>
      <c r="AP44" s="98">
        <v>0</v>
      </c>
      <c r="AQ44" s="96" t="str">
        <f t="shared" ca="1" si="7"/>
        <v/>
      </c>
      <c r="AR44" s="218"/>
      <c r="AS44" s="98">
        <v>1</v>
      </c>
      <c r="AT44" s="96" t="str">
        <f t="shared" ca="1" si="8"/>
        <v/>
      </c>
      <c r="AU44" s="218"/>
      <c r="AV44" s="98">
        <v>1</v>
      </c>
      <c r="AW44" s="96" t="str">
        <f t="shared" ca="1" si="9"/>
        <v/>
      </c>
      <c r="AX44" s="220"/>
      <c r="AY44" s="98">
        <v>0</v>
      </c>
      <c r="AZ44" s="96" t="str">
        <f t="shared" ca="1" si="10"/>
        <v/>
      </c>
    </row>
    <row r="45" spans="2:52" ht="15">
      <c r="B45" s="16" t="s">
        <v>3038</v>
      </c>
      <c r="C45" s="17" t="e">
        <f>#REF!</f>
        <v>#REF!</v>
      </c>
      <c r="D4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4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4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4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4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4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4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4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4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4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4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4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4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4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4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45" s="218"/>
      <c r="U45" s="98">
        <v>0</v>
      </c>
      <c r="V45" s="96" t="str">
        <f t="shared" ca="1" si="0"/>
        <v/>
      </c>
      <c r="W45" s="220"/>
      <c r="X45" s="98">
        <v>0</v>
      </c>
      <c r="Y45" s="96" t="str">
        <f t="shared" ca="1" si="1"/>
        <v/>
      </c>
      <c r="Z45" s="220"/>
      <c r="AA45" s="98">
        <v>0</v>
      </c>
      <c r="AB45" s="96" t="str">
        <f t="shared" ca="1" si="2"/>
        <v/>
      </c>
      <c r="AC45" s="218"/>
      <c r="AD45" s="98">
        <v>0</v>
      </c>
      <c r="AE45" s="96" t="str">
        <f t="shared" ca="1" si="3"/>
        <v/>
      </c>
      <c r="AF45" s="218"/>
      <c r="AG45" s="98">
        <v>0</v>
      </c>
      <c r="AH45" s="96" t="str">
        <f t="shared" ca="1" si="4"/>
        <v/>
      </c>
      <c r="AI45" s="220"/>
      <c r="AJ45" s="98">
        <v>0</v>
      </c>
      <c r="AK45" s="96" t="str">
        <f t="shared" ca="1" si="5"/>
        <v/>
      </c>
      <c r="AL45" s="220"/>
      <c r="AM45" s="98">
        <v>0</v>
      </c>
      <c r="AN45" s="96" t="str">
        <f t="shared" ca="1" si="6"/>
        <v/>
      </c>
      <c r="AO45" s="220"/>
      <c r="AP45" s="98">
        <v>0</v>
      </c>
      <c r="AQ45" s="96" t="str">
        <f t="shared" ca="1" si="7"/>
        <v/>
      </c>
      <c r="AR45" s="218"/>
      <c r="AS45" s="98">
        <v>1</v>
      </c>
      <c r="AT45" s="96" t="str">
        <f t="shared" ca="1" si="8"/>
        <v/>
      </c>
      <c r="AU45" s="218"/>
      <c r="AV45" s="98">
        <v>1</v>
      </c>
      <c r="AW45" s="96" t="str">
        <f t="shared" ca="1" si="9"/>
        <v/>
      </c>
      <c r="AX45" s="220"/>
      <c r="AY45" s="98">
        <v>0</v>
      </c>
      <c r="AZ45" s="96" t="str">
        <f t="shared" ca="1" si="10"/>
        <v/>
      </c>
    </row>
    <row r="46" spans="2:52" ht="15">
      <c r="B46" s="16" t="s">
        <v>3038</v>
      </c>
      <c r="C46" s="17" t="e">
        <f>#REF!</f>
        <v>#REF!</v>
      </c>
      <c r="D4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4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4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4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4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4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4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4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4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4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4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4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4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4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4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46" s="218"/>
      <c r="U46" s="98">
        <v>0</v>
      </c>
      <c r="V46" s="96" t="str">
        <f t="shared" ca="1" si="0"/>
        <v/>
      </c>
      <c r="W46" s="220"/>
      <c r="X46" s="98">
        <v>0</v>
      </c>
      <c r="Y46" s="96" t="str">
        <f t="shared" ca="1" si="1"/>
        <v/>
      </c>
      <c r="Z46" s="220"/>
      <c r="AA46" s="98">
        <v>0</v>
      </c>
      <c r="AB46" s="96" t="str">
        <f t="shared" ca="1" si="2"/>
        <v/>
      </c>
      <c r="AC46" s="218"/>
      <c r="AD46" s="98">
        <v>0</v>
      </c>
      <c r="AE46" s="96" t="str">
        <f t="shared" ca="1" si="3"/>
        <v/>
      </c>
      <c r="AF46" s="218"/>
      <c r="AG46" s="98">
        <v>0</v>
      </c>
      <c r="AH46" s="96" t="str">
        <f t="shared" ca="1" si="4"/>
        <v/>
      </c>
      <c r="AI46" s="220"/>
      <c r="AJ46" s="98">
        <v>0</v>
      </c>
      <c r="AK46" s="96" t="str">
        <f t="shared" ca="1" si="5"/>
        <v/>
      </c>
      <c r="AL46" s="220"/>
      <c r="AM46" s="98">
        <v>0</v>
      </c>
      <c r="AN46" s="96" t="str">
        <f t="shared" ca="1" si="6"/>
        <v/>
      </c>
      <c r="AO46" s="220"/>
      <c r="AP46" s="98">
        <v>0</v>
      </c>
      <c r="AQ46" s="96" t="str">
        <f t="shared" ca="1" si="7"/>
        <v/>
      </c>
      <c r="AR46" s="217"/>
      <c r="AS46" s="98">
        <v>1</v>
      </c>
      <c r="AT46" s="96" t="str">
        <f t="shared" ca="1" si="8"/>
        <v/>
      </c>
      <c r="AU46" s="217"/>
      <c r="AV46" s="98">
        <v>1</v>
      </c>
      <c r="AW46" s="96" t="str">
        <f t="shared" ca="1" si="9"/>
        <v/>
      </c>
      <c r="AX46" s="220"/>
      <c r="AY46" s="98">
        <v>0</v>
      </c>
      <c r="AZ46" s="96" t="str">
        <f t="shared" ca="1" si="10"/>
        <v/>
      </c>
    </row>
    <row r="47" spans="2:52" ht="15">
      <c r="B47" s="16" t="s">
        <v>3038</v>
      </c>
      <c r="C47" s="17" t="e">
        <f>#REF!</f>
        <v>#REF!</v>
      </c>
      <c r="D4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4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4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4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4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4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4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4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4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4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4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4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4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4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4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47" s="218"/>
      <c r="U47" s="98">
        <v>0</v>
      </c>
      <c r="V47" s="96" t="str">
        <f t="shared" ca="1" si="0"/>
        <v/>
      </c>
      <c r="W47" s="220"/>
      <c r="X47" s="98">
        <v>0</v>
      </c>
      <c r="Y47" s="96" t="str">
        <f t="shared" ca="1" si="1"/>
        <v/>
      </c>
      <c r="Z47" s="220"/>
      <c r="AA47" s="98">
        <v>0</v>
      </c>
      <c r="AB47" s="96" t="str">
        <f t="shared" ca="1" si="2"/>
        <v/>
      </c>
      <c r="AC47" s="218"/>
      <c r="AD47" s="98">
        <v>0</v>
      </c>
      <c r="AE47" s="96" t="str">
        <f t="shared" ca="1" si="3"/>
        <v/>
      </c>
      <c r="AF47" s="218"/>
      <c r="AG47" s="98">
        <v>0</v>
      </c>
      <c r="AH47" s="96" t="str">
        <f t="shared" ca="1" si="4"/>
        <v/>
      </c>
      <c r="AI47" s="220"/>
      <c r="AJ47" s="98">
        <v>0</v>
      </c>
      <c r="AK47" s="96" t="str">
        <f t="shared" ca="1" si="5"/>
        <v/>
      </c>
      <c r="AL47" s="220"/>
      <c r="AM47" s="98">
        <v>0</v>
      </c>
      <c r="AN47" s="96" t="str">
        <f t="shared" ca="1" si="6"/>
        <v/>
      </c>
      <c r="AO47" s="220"/>
      <c r="AP47" s="98">
        <v>0</v>
      </c>
      <c r="AQ47" s="96" t="str">
        <f t="shared" ca="1" si="7"/>
        <v/>
      </c>
      <c r="AR47" s="219" t="s">
        <v>3056</v>
      </c>
      <c r="AS47" s="98">
        <v>1</v>
      </c>
      <c r="AT47" s="96" t="str">
        <f t="shared" ca="1" si="8"/>
        <v/>
      </c>
      <c r="AU47" s="219" t="s">
        <v>3056</v>
      </c>
      <c r="AV47" s="98">
        <v>1</v>
      </c>
      <c r="AW47" s="96" t="str">
        <f t="shared" ca="1" si="9"/>
        <v/>
      </c>
      <c r="AX47" s="220"/>
      <c r="AY47" s="98">
        <v>0</v>
      </c>
      <c r="AZ47" s="96" t="str">
        <f t="shared" ca="1" si="10"/>
        <v/>
      </c>
    </row>
    <row r="48" spans="2:52" ht="15">
      <c r="B48" s="16" t="s">
        <v>3038</v>
      </c>
      <c r="C48" s="17" t="e">
        <f>#REF!</f>
        <v>#REF!</v>
      </c>
      <c r="D4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4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4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4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4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4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4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4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4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4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4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4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4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4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4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48" s="218"/>
      <c r="U48" s="98">
        <v>0</v>
      </c>
      <c r="V48" s="96" t="str">
        <f t="shared" ca="1" si="0"/>
        <v/>
      </c>
      <c r="W48" s="220"/>
      <c r="X48" s="98">
        <v>0</v>
      </c>
      <c r="Y48" s="96" t="str">
        <f t="shared" ca="1" si="1"/>
        <v/>
      </c>
      <c r="Z48" s="220"/>
      <c r="AA48" s="98">
        <v>0</v>
      </c>
      <c r="AB48" s="96" t="str">
        <f t="shared" ca="1" si="2"/>
        <v/>
      </c>
      <c r="AC48" s="218"/>
      <c r="AD48" s="98">
        <v>0</v>
      </c>
      <c r="AE48" s="96" t="str">
        <f t="shared" ca="1" si="3"/>
        <v/>
      </c>
      <c r="AF48" s="218"/>
      <c r="AG48" s="98">
        <v>0</v>
      </c>
      <c r="AH48" s="96" t="str">
        <f t="shared" ca="1" si="4"/>
        <v/>
      </c>
      <c r="AI48" s="220"/>
      <c r="AJ48" s="98">
        <v>0</v>
      </c>
      <c r="AK48" s="96" t="str">
        <f t="shared" ca="1" si="5"/>
        <v/>
      </c>
      <c r="AL48" s="220"/>
      <c r="AM48" s="98">
        <v>0</v>
      </c>
      <c r="AN48" s="96" t="str">
        <f t="shared" ca="1" si="6"/>
        <v/>
      </c>
      <c r="AO48" s="220"/>
      <c r="AP48" s="98">
        <v>0</v>
      </c>
      <c r="AQ48" s="96" t="str">
        <f t="shared" ca="1" si="7"/>
        <v/>
      </c>
      <c r="AR48" s="218"/>
      <c r="AS48" s="98">
        <v>1</v>
      </c>
      <c r="AT48" s="96" t="str">
        <f t="shared" ca="1" si="8"/>
        <v/>
      </c>
      <c r="AU48" s="218"/>
      <c r="AV48" s="98">
        <v>1</v>
      </c>
      <c r="AW48" s="96" t="str">
        <f t="shared" ca="1" si="9"/>
        <v/>
      </c>
      <c r="AX48" s="220"/>
      <c r="AY48" s="98">
        <v>0</v>
      </c>
      <c r="AZ48" s="96" t="str">
        <f t="shared" ca="1" si="10"/>
        <v/>
      </c>
    </row>
    <row r="49" spans="2:52" ht="15" customHeight="1">
      <c r="B49" s="16" t="s">
        <v>3057</v>
      </c>
      <c r="C49" s="17" t="e">
        <f>#REF!</f>
        <v>#REF!</v>
      </c>
      <c r="D4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4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4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4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4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4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4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4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4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4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4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4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4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4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4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49" s="218"/>
      <c r="U49" s="98">
        <v>0</v>
      </c>
      <c r="V49" s="96" t="str">
        <f t="shared" ca="1" si="0"/>
        <v/>
      </c>
      <c r="W49" s="220"/>
      <c r="X49" s="98">
        <v>0</v>
      </c>
      <c r="Y49" s="96" t="str">
        <f t="shared" ca="1" si="1"/>
        <v/>
      </c>
      <c r="Z49" s="220"/>
      <c r="AA49" s="98">
        <v>0</v>
      </c>
      <c r="AB49" s="96" t="str">
        <f t="shared" ca="1" si="2"/>
        <v/>
      </c>
      <c r="AC49" s="218"/>
      <c r="AD49" s="98">
        <v>0</v>
      </c>
      <c r="AE49" s="96" t="str">
        <f t="shared" ca="1" si="3"/>
        <v/>
      </c>
      <c r="AF49" s="218"/>
      <c r="AG49" s="98">
        <v>0</v>
      </c>
      <c r="AH49" s="96" t="str">
        <f t="shared" ca="1" si="4"/>
        <v/>
      </c>
      <c r="AI49" s="220"/>
      <c r="AJ49" s="98">
        <v>0</v>
      </c>
      <c r="AK49" s="96" t="str">
        <f t="shared" ca="1" si="5"/>
        <v/>
      </c>
      <c r="AL49" s="220"/>
      <c r="AM49" s="98">
        <v>0</v>
      </c>
      <c r="AN49" s="96" t="str">
        <f t="shared" ca="1" si="6"/>
        <v/>
      </c>
      <c r="AO49" s="220"/>
      <c r="AP49" s="98">
        <v>0</v>
      </c>
      <c r="AQ49" s="96" t="str">
        <f t="shared" ca="1" si="7"/>
        <v/>
      </c>
      <c r="AR49" s="218"/>
      <c r="AS49" s="98">
        <v>1</v>
      </c>
      <c r="AT49" s="96" t="str">
        <f t="shared" ca="1" si="8"/>
        <v/>
      </c>
      <c r="AU49" s="218"/>
      <c r="AV49" s="98">
        <v>1</v>
      </c>
      <c r="AW49" s="96" t="str">
        <f t="shared" ca="1" si="9"/>
        <v/>
      </c>
      <c r="AX49" s="220"/>
      <c r="AY49" s="98">
        <v>0</v>
      </c>
      <c r="AZ49" s="96" t="str">
        <f t="shared" ca="1" si="10"/>
        <v/>
      </c>
    </row>
    <row r="50" spans="2:52" ht="15" customHeight="1">
      <c r="B50" s="16" t="s">
        <v>3057</v>
      </c>
      <c r="C50" s="17" t="e">
        <f>#REF!</f>
        <v>#REF!</v>
      </c>
      <c r="D5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5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5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5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5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5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5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5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5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5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5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5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5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5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5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50" s="218"/>
      <c r="U50" s="98">
        <v>0</v>
      </c>
      <c r="V50" s="96" t="str">
        <f t="shared" ca="1" si="0"/>
        <v/>
      </c>
      <c r="W50" s="220"/>
      <c r="X50" s="98">
        <v>0</v>
      </c>
      <c r="Y50" s="96" t="str">
        <f t="shared" ca="1" si="1"/>
        <v/>
      </c>
      <c r="Z50" s="220"/>
      <c r="AA50" s="98">
        <v>0</v>
      </c>
      <c r="AB50" s="96" t="str">
        <f t="shared" ca="1" si="2"/>
        <v/>
      </c>
      <c r="AC50" s="218"/>
      <c r="AD50" s="98">
        <v>0</v>
      </c>
      <c r="AE50" s="96" t="str">
        <f t="shared" ca="1" si="3"/>
        <v/>
      </c>
      <c r="AF50" s="218"/>
      <c r="AG50" s="98">
        <v>0</v>
      </c>
      <c r="AH50" s="96" t="str">
        <f t="shared" ca="1" si="4"/>
        <v/>
      </c>
      <c r="AI50" s="220"/>
      <c r="AJ50" s="98">
        <v>0</v>
      </c>
      <c r="AK50" s="96" t="str">
        <f t="shared" ca="1" si="5"/>
        <v/>
      </c>
      <c r="AL50" s="220"/>
      <c r="AM50" s="98">
        <v>0</v>
      </c>
      <c r="AN50" s="96" t="str">
        <f t="shared" ca="1" si="6"/>
        <v/>
      </c>
      <c r="AO50" s="220"/>
      <c r="AP50" s="98">
        <v>0</v>
      </c>
      <c r="AQ50" s="96" t="str">
        <f t="shared" ca="1" si="7"/>
        <v/>
      </c>
      <c r="AR50" s="218"/>
      <c r="AS50" s="98">
        <v>1</v>
      </c>
      <c r="AT50" s="96" t="str">
        <f t="shared" ca="1" si="8"/>
        <v/>
      </c>
      <c r="AU50" s="218"/>
      <c r="AV50" s="98">
        <v>1</v>
      </c>
      <c r="AW50" s="96" t="str">
        <f t="shared" ca="1" si="9"/>
        <v/>
      </c>
      <c r="AX50" s="220"/>
      <c r="AY50" s="98">
        <v>0</v>
      </c>
      <c r="AZ50" s="96" t="str">
        <f t="shared" ca="1" si="10"/>
        <v/>
      </c>
    </row>
    <row r="51" spans="2:52" ht="15">
      <c r="B51" s="16" t="s">
        <v>3058</v>
      </c>
      <c r="C51" s="17" t="e">
        <f>#REF!</f>
        <v>#REF!</v>
      </c>
      <c r="D5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5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5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5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5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5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5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5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5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5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5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5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5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5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5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51" s="218"/>
      <c r="U51" s="98">
        <v>0</v>
      </c>
      <c r="V51" s="96" t="str">
        <f t="shared" ca="1" si="0"/>
        <v/>
      </c>
      <c r="W51" s="220"/>
      <c r="X51" s="98">
        <v>0</v>
      </c>
      <c r="Y51" s="96" t="str">
        <f t="shared" ca="1" si="1"/>
        <v/>
      </c>
      <c r="Z51" s="220"/>
      <c r="AA51" s="98">
        <v>0</v>
      </c>
      <c r="AB51" s="96" t="str">
        <f t="shared" ca="1" si="2"/>
        <v/>
      </c>
      <c r="AC51" s="218"/>
      <c r="AD51" s="98">
        <v>0</v>
      </c>
      <c r="AE51" s="96" t="str">
        <f t="shared" ca="1" si="3"/>
        <v/>
      </c>
      <c r="AF51" s="218"/>
      <c r="AG51" s="98">
        <v>0</v>
      </c>
      <c r="AH51" s="96" t="str">
        <f t="shared" ca="1" si="4"/>
        <v/>
      </c>
      <c r="AI51" s="220"/>
      <c r="AJ51" s="98">
        <v>0</v>
      </c>
      <c r="AK51" s="96" t="str">
        <f t="shared" ca="1" si="5"/>
        <v/>
      </c>
      <c r="AL51" s="220"/>
      <c r="AM51" s="98">
        <v>0</v>
      </c>
      <c r="AN51" s="96" t="str">
        <f t="shared" ca="1" si="6"/>
        <v/>
      </c>
      <c r="AO51" s="220"/>
      <c r="AP51" s="98">
        <v>0</v>
      </c>
      <c r="AQ51" s="96" t="str">
        <f t="shared" ca="1" si="7"/>
        <v/>
      </c>
      <c r="AR51" s="217"/>
      <c r="AS51" s="98">
        <v>1</v>
      </c>
      <c r="AT51" s="96" t="str">
        <f t="shared" ca="1" si="8"/>
        <v/>
      </c>
      <c r="AU51" s="217"/>
      <c r="AV51" s="98">
        <v>1</v>
      </c>
      <c r="AW51" s="96" t="str">
        <f t="shared" ca="1" si="9"/>
        <v/>
      </c>
      <c r="AX51" s="220"/>
      <c r="AY51" s="98">
        <v>0</v>
      </c>
      <c r="AZ51" s="96" t="str">
        <f t="shared" ca="1" si="10"/>
        <v/>
      </c>
    </row>
    <row r="52" spans="2:52" ht="15">
      <c r="B52" s="16" t="s">
        <v>3058</v>
      </c>
      <c r="C52" s="17" t="e">
        <f>#REF!</f>
        <v>#REF!</v>
      </c>
      <c r="D5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5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5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5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5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5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5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5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5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5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5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5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5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5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5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52" s="218"/>
      <c r="U52" s="98">
        <v>0</v>
      </c>
      <c r="V52" s="96" t="str">
        <f t="shared" ca="1" si="0"/>
        <v/>
      </c>
      <c r="W52" s="220"/>
      <c r="X52" s="98">
        <v>0</v>
      </c>
      <c r="Y52" s="96" t="str">
        <f t="shared" ca="1" si="1"/>
        <v/>
      </c>
      <c r="Z52" s="220"/>
      <c r="AA52" s="98">
        <v>0</v>
      </c>
      <c r="AB52" s="96" t="str">
        <f t="shared" ca="1" si="2"/>
        <v/>
      </c>
      <c r="AC52" s="218"/>
      <c r="AD52" s="98">
        <v>0</v>
      </c>
      <c r="AE52" s="96" t="str">
        <f t="shared" ca="1" si="3"/>
        <v/>
      </c>
      <c r="AF52" s="218"/>
      <c r="AG52" s="98">
        <v>0</v>
      </c>
      <c r="AH52" s="96" t="str">
        <f t="shared" ca="1" si="4"/>
        <v/>
      </c>
      <c r="AI52" s="220"/>
      <c r="AJ52" s="98">
        <v>0</v>
      </c>
      <c r="AK52" s="96" t="str">
        <f t="shared" ca="1" si="5"/>
        <v/>
      </c>
      <c r="AL52" s="220"/>
      <c r="AM52" s="98">
        <v>0</v>
      </c>
      <c r="AN52" s="96" t="str">
        <f t="shared" ca="1" si="6"/>
        <v/>
      </c>
      <c r="AO52" s="220"/>
      <c r="AP52" s="98">
        <v>0</v>
      </c>
      <c r="AQ52" s="96" t="str">
        <f t="shared" ca="1" si="7"/>
        <v/>
      </c>
      <c r="AR52" s="216" t="s">
        <v>3055</v>
      </c>
      <c r="AS52" s="98">
        <v>1</v>
      </c>
      <c r="AT52" s="96" t="str">
        <f t="shared" ca="1" si="8"/>
        <v/>
      </c>
      <c r="AU52" s="97"/>
      <c r="AV52" s="98"/>
      <c r="AW52" s="96" t="str">
        <f t="shared" ca="1" si="9"/>
        <v/>
      </c>
      <c r="AX52" s="220"/>
      <c r="AY52" s="98">
        <v>0</v>
      </c>
      <c r="AZ52" s="96" t="str">
        <f t="shared" ca="1" si="10"/>
        <v/>
      </c>
    </row>
    <row r="53" spans="2:52" ht="15">
      <c r="B53" s="16" t="s">
        <v>3058</v>
      </c>
      <c r="C53" s="17" t="e">
        <f>#REF!</f>
        <v>#REF!</v>
      </c>
      <c r="D5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5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5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5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5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5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5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5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5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5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5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5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5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5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5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53" s="218"/>
      <c r="U53" s="98">
        <v>0</v>
      </c>
      <c r="V53" s="96" t="str">
        <f t="shared" ca="1" si="0"/>
        <v/>
      </c>
      <c r="W53" s="220"/>
      <c r="X53" s="98">
        <v>0</v>
      </c>
      <c r="Y53" s="96" t="str">
        <f t="shared" ca="1" si="1"/>
        <v/>
      </c>
      <c r="Z53" s="220"/>
      <c r="AA53" s="98">
        <v>0</v>
      </c>
      <c r="AB53" s="96" t="str">
        <f t="shared" ca="1" si="2"/>
        <v/>
      </c>
      <c r="AC53" s="218"/>
      <c r="AD53" s="98">
        <v>0</v>
      </c>
      <c r="AE53" s="96" t="str">
        <f t="shared" ca="1" si="3"/>
        <v/>
      </c>
      <c r="AF53" s="218"/>
      <c r="AG53" s="98">
        <v>0</v>
      </c>
      <c r="AH53" s="96" t="str">
        <f t="shared" ca="1" si="4"/>
        <v/>
      </c>
      <c r="AI53" s="220"/>
      <c r="AJ53" s="98">
        <v>0</v>
      </c>
      <c r="AK53" s="96" t="str">
        <f t="shared" ca="1" si="5"/>
        <v/>
      </c>
      <c r="AL53" s="220"/>
      <c r="AM53" s="98">
        <v>0</v>
      </c>
      <c r="AN53" s="96" t="str">
        <f t="shared" ca="1" si="6"/>
        <v/>
      </c>
      <c r="AO53" s="220"/>
      <c r="AP53" s="98">
        <v>0</v>
      </c>
      <c r="AQ53" s="96" t="str">
        <f t="shared" ca="1" si="7"/>
        <v/>
      </c>
      <c r="AR53" s="218"/>
      <c r="AS53" s="98">
        <v>1</v>
      </c>
      <c r="AT53" s="96" t="str">
        <f t="shared" ca="1" si="8"/>
        <v/>
      </c>
      <c r="AU53" s="97"/>
      <c r="AV53" s="98"/>
      <c r="AW53" s="96" t="str">
        <f t="shared" ca="1" si="9"/>
        <v/>
      </c>
      <c r="AX53" s="220"/>
      <c r="AY53" s="98">
        <v>0</v>
      </c>
      <c r="AZ53" s="96" t="str">
        <f t="shared" ca="1" si="10"/>
        <v/>
      </c>
    </row>
    <row r="54" spans="2:52" ht="15">
      <c r="B54" s="16" t="s">
        <v>3058</v>
      </c>
      <c r="C54" s="17" t="e">
        <f>#REF!</f>
        <v>#REF!</v>
      </c>
      <c r="D5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5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5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5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5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5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5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5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5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5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5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5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5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5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5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54" s="218"/>
      <c r="U54" s="98">
        <v>0</v>
      </c>
      <c r="V54" s="96" t="str">
        <f t="shared" ca="1" si="0"/>
        <v/>
      </c>
      <c r="W54" s="220"/>
      <c r="X54" s="98">
        <v>0</v>
      </c>
      <c r="Y54" s="96" t="str">
        <f t="shared" ca="1" si="1"/>
        <v/>
      </c>
      <c r="Z54" s="220"/>
      <c r="AA54" s="98">
        <v>0</v>
      </c>
      <c r="AB54" s="96" t="str">
        <f t="shared" ca="1" si="2"/>
        <v/>
      </c>
      <c r="AC54" s="218"/>
      <c r="AD54" s="98">
        <v>0</v>
      </c>
      <c r="AE54" s="96" t="str">
        <f t="shared" ca="1" si="3"/>
        <v/>
      </c>
      <c r="AF54" s="218"/>
      <c r="AG54" s="98">
        <v>0</v>
      </c>
      <c r="AH54" s="96" t="str">
        <f t="shared" ca="1" si="4"/>
        <v/>
      </c>
      <c r="AI54" s="220"/>
      <c r="AJ54" s="98">
        <v>0</v>
      </c>
      <c r="AK54" s="96" t="str">
        <f t="shared" ca="1" si="5"/>
        <v/>
      </c>
      <c r="AL54" s="220"/>
      <c r="AM54" s="98">
        <v>0</v>
      </c>
      <c r="AN54" s="96" t="str">
        <f t="shared" ca="1" si="6"/>
        <v/>
      </c>
      <c r="AO54" s="220"/>
      <c r="AP54" s="98">
        <v>0</v>
      </c>
      <c r="AQ54" s="96" t="str">
        <f t="shared" ca="1" si="7"/>
        <v/>
      </c>
      <c r="AR54" s="218"/>
      <c r="AS54" s="98">
        <v>1</v>
      </c>
      <c r="AT54" s="96" t="str">
        <f t="shared" ca="1" si="8"/>
        <v/>
      </c>
      <c r="AU54" s="97"/>
      <c r="AV54" s="98"/>
      <c r="AW54" s="96" t="str">
        <f t="shared" ca="1" si="9"/>
        <v/>
      </c>
      <c r="AX54" s="220"/>
      <c r="AY54" s="98">
        <v>0</v>
      </c>
      <c r="AZ54" s="96" t="str">
        <f t="shared" ca="1" si="10"/>
        <v/>
      </c>
    </row>
    <row r="55" spans="2:52" ht="15">
      <c r="B55" s="16" t="s">
        <v>3058</v>
      </c>
      <c r="C55" s="17" t="e">
        <f>#REF!</f>
        <v>#REF!</v>
      </c>
      <c r="D5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5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5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5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5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5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5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5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5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5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5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5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5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5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5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55" s="218"/>
      <c r="U55" s="98">
        <v>0</v>
      </c>
      <c r="V55" s="96" t="str">
        <f t="shared" ca="1" si="0"/>
        <v/>
      </c>
      <c r="W55" s="220"/>
      <c r="X55" s="98">
        <v>0</v>
      </c>
      <c r="Y55" s="96" t="str">
        <f t="shared" ca="1" si="1"/>
        <v/>
      </c>
      <c r="Z55" s="220"/>
      <c r="AA55" s="98">
        <v>0</v>
      </c>
      <c r="AB55" s="96" t="str">
        <f t="shared" ca="1" si="2"/>
        <v/>
      </c>
      <c r="AC55" s="218"/>
      <c r="AD55" s="98">
        <v>0</v>
      </c>
      <c r="AE55" s="96" t="str">
        <f t="shared" ca="1" si="3"/>
        <v/>
      </c>
      <c r="AF55" s="218"/>
      <c r="AG55" s="98">
        <v>0</v>
      </c>
      <c r="AH55" s="96" t="str">
        <f t="shared" ca="1" si="4"/>
        <v/>
      </c>
      <c r="AI55" s="220"/>
      <c r="AJ55" s="98">
        <v>0</v>
      </c>
      <c r="AK55" s="96" t="str">
        <f t="shared" ca="1" si="5"/>
        <v/>
      </c>
      <c r="AL55" s="220"/>
      <c r="AM55" s="98">
        <v>0</v>
      </c>
      <c r="AN55" s="96" t="str">
        <f t="shared" ca="1" si="6"/>
        <v/>
      </c>
      <c r="AO55" s="220"/>
      <c r="AP55" s="98">
        <v>0</v>
      </c>
      <c r="AQ55" s="96" t="str">
        <f t="shared" ca="1" si="7"/>
        <v/>
      </c>
      <c r="AR55" s="218"/>
      <c r="AS55" s="98">
        <v>1</v>
      </c>
      <c r="AT55" s="96" t="str">
        <f t="shared" ca="1" si="8"/>
        <v/>
      </c>
      <c r="AU55" s="97"/>
      <c r="AV55" s="98"/>
      <c r="AW55" s="96" t="str">
        <f t="shared" ca="1" si="9"/>
        <v/>
      </c>
      <c r="AX55" s="220"/>
      <c r="AY55" s="98">
        <v>0</v>
      </c>
      <c r="AZ55" s="96" t="str">
        <f t="shared" ca="1" si="10"/>
        <v/>
      </c>
    </row>
    <row r="56" spans="2:52" ht="15">
      <c r="B56" s="16" t="s">
        <v>3058</v>
      </c>
      <c r="C56" s="17" t="e">
        <f>#REF!</f>
        <v>#REF!</v>
      </c>
      <c r="D5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5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5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5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5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5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5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5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5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5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5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5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5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5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5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56" s="218"/>
      <c r="U56" s="98">
        <v>0</v>
      </c>
      <c r="V56" s="96" t="str">
        <f t="shared" ca="1" si="0"/>
        <v/>
      </c>
      <c r="W56" s="220"/>
      <c r="X56" s="98">
        <v>0</v>
      </c>
      <c r="Y56" s="96" t="str">
        <f t="shared" ca="1" si="1"/>
        <v/>
      </c>
      <c r="Z56" s="220"/>
      <c r="AA56" s="98">
        <v>0</v>
      </c>
      <c r="AB56" s="96" t="str">
        <f t="shared" ca="1" si="2"/>
        <v/>
      </c>
      <c r="AC56" s="218"/>
      <c r="AD56" s="98">
        <v>0</v>
      </c>
      <c r="AE56" s="96" t="str">
        <f t="shared" ca="1" si="3"/>
        <v/>
      </c>
      <c r="AF56" s="218"/>
      <c r="AG56" s="98">
        <v>0</v>
      </c>
      <c r="AH56" s="96" t="str">
        <f t="shared" ca="1" si="4"/>
        <v/>
      </c>
      <c r="AI56" s="220"/>
      <c r="AJ56" s="98">
        <v>0</v>
      </c>
      <c r="AK56" s="96" t="str">
        <f t="shared" ca="1" si="5"/>
        <v/>
      </c>
      <c r="AL56" s="220"/>
      <c r="AM56" s="98">
        <v>0</v>
      </c>
      <c r="AN56" s="96" t="str">
        <f t="shared" ca="1" si="6"/>
        <v/>
      </c>
      <c r="AO56" s="220"/>
      <c r="AP56" s="98">
        <v>0</v>
      </c>
      <c r="AQ56" s="96" t="str">
        <f t="shared" ca="1" si="7"/>
        <v/>
      </c>
      <c r="AR56" s="218"/>
      <c r="AS56" s="98">
        <v>1</v>
      </c>
      <c r="AT56" s="96" t="str">
        <f t="shared" ca="1" si="8"/>
        <v/>
      </c>
      <c r="AU56" s="97"/>
      <c r="AV56" s="98"/>
      <c r="AW56" s="96" t="str">
        <f t="shared" ca="1" si="9"/>
        <v/>
      </c>
      <c r="AX56" s="220"/>
      <c r="AY56" s="98">
        <v>0</v>
      </c>
      <c r="AZ56" s="96" t="str">
        <f t="shared" ca="1" si="10"/>
        <v/>
      </c>
    </row>
    <row r="57" spans="2:52" ht="15">
      <c r="B57" s="16" t="s">
        <v>3058</v>
      </c>
      <c r="C57" s="17" t="e">
        <f>#REF!</f>
        <v>#REF!</v>
      </c>
      <c r="D5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5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5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5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5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5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5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5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5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5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5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5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5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5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5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57" s="218"/>
      <c r="U57" s="98">
        <v>0</v>
      </c>
      <c r="V57" s="96" t="str">
        <f t="shared" ca="1" si="0"/>
        <v/>
      </c>
      <c r="W57" s="220"/>
      <c r="X57" s="98">
        <v>0</v>
      </c>
      <c r="Y57" s="96" t="str">
        <f t="shared" ca="1" si="1"/>
        <v/>
      </c>
      <c r="Z57" s="220"/>
      <c r="AA57" s="98">
        <v>0</v>
      </c>
      <c r="AB57" s="96" t="str">
        <f t="shared" ca="1" si="2"/>
        <v/>
      </c>
      <c r="AC57" s="218"/>
      <c r="AD57" s="98">
        <v>0</v>
      </c>
      <c r="AE57" s="96" t="str">
        <f t="shared" ca="1" si="3"/>
        <v/>
      </c>
      <c r="AF57" s="218"/>
      <c r="AG57" s="98">
        <v>0</v>
      </c>
      <c r="AH57" s="96" t="str">
        <f t="shared" ca="1" si="4"/>
        <v/>
      </c>
      <c r="AI57" s="220"/>
      <c r="AJ57" s="98">
        <v>0</v>
      </c>
      <c r="AK57" s="96" t="str">
        <f t="shared" ca="1" si="5"/>
        <v/>
      </c>
      <c r="AL57" s="220"/>
      <c r="AM57" s="98">
        <v>0</v>
      </c>
      <c r="AN57" s="96" t="str">
        <f t="shared" ca="1" si="6"/>
        <v/>
      </c>
      <c r="AO57" s="220"/>
      <c r="AP57" s="98">
        <v>0</v>
      </c>
      <c r="AQ57" s="96" t="str">
        <f t="shared" ca="1" si="7"/>
        <v/>
      </c>
      <c r="AR57" s="218"/>
      <c r="AS57" s="98">
        <v>1</v>
      </c>
      <c r="AT57" s="96" t="str">
        <f t="shared" ca="1" si="8"/>
        <v/>
      </c>
      <c r="AU57" s="97"/>
      <c r="AV57" s="98"/>
      <c r="AW57" s="96" t="str">
        <f t="shared" ca="1" si="9"/>
        <v/>
      </c>
      <c r="AX57" s="220"/>
      <c r="AY57" s="98">
        <v>0</v>
      </c>
      <c r="AZ57" s="96" t="str">
        <f t="shared" ca="1" si="10"/>
        <v/>
      </c>
    </row>
    <row r="58" spans="2:52" ht="15">
      <c r="B58" s="16" t="s">
        <v>3058</v>
      </c>
      <c r="C58" s="17" t="e">
        <f>#REF!</f>
        <v>#REF!</v>
      </c>
      <c r="D5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5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5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5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5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5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5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5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5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5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5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5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5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5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5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58" s="218"/>
      <c r="U58" s="98">
        <v>0</v>
      </c>
      <c r="V58" s="96" t="str">
        <f t="shared" ca="1" si="0"/>
        <v/>
      </c>
      <c r="W58" s="220"/>
      <c r="X58" s="98">
        <v>0</v>
      </c>
      <c r="Y58" s="96" t="str">
        <f t="shared" ca="1" si="1"/>
        <v/>
      </c>
      <c r="Z58" s="220"/>
      <c r="AA58" s="98">
        <v>0</v>
      </c>
      <c r="AB58" s="96" t="str">
        <f t="shared" ca="1" si="2"/>
        <v/>
      </c>
      <c r="AC58" s="218"/>
      <c r="AD58" s="98">
        <v>0</v>
      </c>
      <c r="AE58" s="96" t="str">
        <f t="shared" ca="1" si="3"/>
        <v/>
      </c>
      <c r="AF58" s="218"/>
      <c r="AG58" s="98">
        <v>0</v>
      </c>
      <c r="AH58" s="96" t="str">
        <f t="shared" ca="1" si="4"/>
        <v/>
      </c>
      <c r="AI58" s="220"/>
      <c r="AJ58" s="98">
        <v>0</v>
      </c>
      <c r="AK58" s="96" t="str">
        <f t="shared" ca="1" si="5"/>
        <v/>
      </c>
      <c r="AL58" s="220"/>
      <c r="AM58" s="98">
        <v>0</v>
      </c>
      <c r="AN58" s="96" t="str">
        <f t="shared" ca="1" si="6"/>
        <v/>
      </c>
      <c r="AO58" s="220"/>
      <c r="AP58" s="98">
        <v>0</v>
      </c>
      <c r="AQ58" s="96" t="str">
        <f t="shared" ca="1" si="7"/>
        <v/>
      </c>
      <c r="AR58" s="218"/>
      <c r="AS58" s="98">
        <v>1</v>
      </c>
      <c r="AT58" s="96" t="str">
        <f t="shared" ca="1" si="8"/>
        <v/>
      </c>
      <c r="AU58" s="216" t="s">
        <v>3055</v>
      </c>
      <c r="AV58" s="98">
        <v>1</v>
      </c>
      <c r="AW58" s="96" t="str">
        <f t="shared" ca="1" si="9"/>
        <v/>
      </c>
      <c r="AX58" s="220"/>
      <c r="AY58" s="98">
        <v>0</v>
      </c>
      <c r="AZ58" s="96" t="str">
        <f t="shared" ca="1" si="10"/>
        <v/>
      </c>
    </row>
    <row r="59" spans="2:52" ht="15">
      <c r="B59" s="16" t="s">
        <v>3058</v>
      </c>
      <c r="C59" s="17" t="e">
        <f>#REF!</f>
        <v>#REF!</v>
      </c>
      <c r="D5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5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5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5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5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5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5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5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5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5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5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5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5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5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5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59" s="218"/>
      <c r="U59" s="98">
        <v>0</v>
      </c>
      <c r="V59" s="96" t="str">
        <f t="shared" ca="1" si="0"/>
        <v/>
      </c>
      <c r="W59" s="220"/>
      <c r="X59" s="98">
        <v>0</v>
      </c>
      <c r="Y59" s="96" t="str">
        <f t="shared" ca="1" si="1"/>
        <v/>
      </c>
      <c r="Z59" s="220"/>
      <c r="AA59" s="98">
        <v>0</v>
      </c>
      <c r="AB59" s="96" t="str">
        <f t="shared" ca="1" si="2"/>
        <v/>
      </c>
      <c r="AC59" s="218"/>
      <c r="AD59" s="98">
        <v>0</v>
      </c>
      <c r="AE59" s="96" t="str">
        <f t="shared" ca="1" si="3"/>
        <v/>
      </c>
      <c r="AF59" s="218"/>
      <c r="AG59" s="98">
        <v>0</v>
      </c>
      <c r="AH59" s="96" t="str">
        <f t="shared" ca="1" si="4"/>
        <v/>
      </c>
      <c r="AI59" s="220"/>
      <c r="AJ59" s="98">
        <v>0</v>
      </c>
      <c r="AK59" s="96" t="str">
        <f t="shared" ca="1" si="5"/>
        <v/>
      </c>
      <c r="AL59" s="220"/>
      <c r="AM59" s="98">
        <v>0</v>
      </c>
      <c r="AN59" s="96" t="str">
        <f t="shared" ca="1" si="6"/>
        <v/>
      </c>
      <c r="AO59" s="220"/>
      <c r="AP59" s="98">
        <v>0</v>
      </c>
      <c r="AQ59" s="96" t="str">
        <f t="shared" ca="1" si="7"/>
        <v/>
      </c>
      <c r="AR59" s="218"/>
      <c r="AS59" s="98">
        <v>1</v>
      </c>
      <c r="AT59" s="96" t="str">
        <f t="shared" ca="1" si="8"/>
        <v/>
      </c>
      <c r="AU59" s="218"/>
      <c r="AV59" s="98">
        <v>1</v>
      </c>
      <c r="AW59" s="96" t="str">
        <f t="shared" ca="1" si="9"/>
        <v/>
      </c>
      <c r="AX59" s="220"/>
      <c r="AY59" s="98">
        <v>0</v>
      </c>
      <c r="AZ59" s="96" t="str">
        <f t="shared" ca="1" si="10"/>
        <v/>
      </c>
    </row>
    <row r="60" spans="2:52" ht="15">
      <c r="B60" s="16" t="s">
        <v>3058</v>
      </c>
      <c r="C60" s="17" t="e">
        <f>#REF!</f>
        <v>#REF!</v>
      </c>
      <c r="D6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6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6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6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6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6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6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6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6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6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6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6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6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6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6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60" s="218"/>
      <c r="U60" s="98">
        <v>0</v>
      </c>
      <c r="V60" s="96" t="str">
        <f t="shared" ca="1" si="0"/>
        <v/>
      </c>
      <c r="W60" s="220"/>
      <c r="X60" s="98">
        <v>0</v>
      </c>
      <c r="Y60" s="96" t="str">
        <f t="shared" ca="1" si="1"/>
        <v/>
      </c>
      <c r="Z60" s="220"/>
      <c r="AA60" s="98">
        <v>0</v>
      </c>
      <c r="AB60" s="96" t="str">
        <f t="shared" ca="1" si="2"/>
        <v/>
      </c>
      <c r="AC60" s="218"/>
      <c r="AD60" s="98">
        <v>0</v>
      </c>
      <c r="AE60" s="96" t="str">
        <f t="shared" ca="1" si="3"/>
        <v/>
      </c>
      <c r="AF60" s="218"/>
      <c r="AG60" s="98">
        <v>0</v>
      </c>
      <c r="AH60" s="96" t="str">
        <f t="shared" ca="1" si="4"/>
        <v/>
      </c>
      <c r="AI60" s="220"/>
      <c r="AJ60" s="98">
        <v>0</v>
      </c>
      <c r="AK60" s="96" t="str">
        <f t="shared" ca="1" si="5"/>
        <v/>
      </c>
      <c r="AL60" s="220"/>
      <c r="AM60" s="98">
        <v>0</v>
      </c>
      <c r="AN60" s="96" t="str">
        <f t="shared" ca="1" si="6"/>
        <v/>
      </c>
      <c r="AO60" s="220"/>
      <c r="AP60" s="98">
        <v>0</v>
      </c>
      <c r="AQ60" s="96" t="str">
        <f t="shared" ca="1" si="7"/>
        <v/>
      </c>
      <c r="AR60" s="218"/>
      <c r="AS60" s="98">
        <v>1</v>
      </c>
      <c r="AT60" s="96" t="str">
        <f t="shared" ca="1" si="8"/>
        <v/>
      </c>
      <c r="AU60" s="218"/>
      <c r="AV60" s="98">
        <v>1</v>
      </c>
      <c r="AW60" s="96" t="str">
        <f t="shared" ca="1" si="9"/>
        <v/>
      </c>
      <c r="AX60" s="220"/>
      <c r="AY60" s="98">
        <v>0</v>
      </c>
      <c r="AZ60" s="96" t="str">
        <f t="shared" ca="1" si="10"/>
        <v/>
      </c>
    </row>
    <row r="61" spans="2:52" ht="15">
      <c r="B61" s="16" t="s">
        <v>3058</v>
      </c>
      <c r="C61" s="17" t="e">
        <f>#REF!</f>
        <v>#REF!</v>
      </c>
      <c r="D6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6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6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6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6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6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6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6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6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6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6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6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6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6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6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61" s="218"/>
      <c r="U61" s="98">
        <v>0</v>
      </c>
      <c r="V61" s="96" t="str">
        <f t="shared" ca="1" si="0"/>
        <v/>
      </c>
      <c r="W61" s="220"/>
      <c r="X61" s="98">
        <v>0</v>
      </c>
      <c r="Y61" s="96" t="str">
        <f t="shared" ca="1" si="1"/>
        <v/>
      </c>
      <c r="Z61" s="220"/>
      <c r="AA61" s="98">
        <v>0</v>
      </c>
      <c r="AB61" s="96" t="str">
        <f t="shared" ca="1" si="2"/>
        <v/>
      </c>
      <c r="AC61" s="218"/>
      <c r="AD61" s="98">
        <v>0</v>
      </c>
      <c r="AE61" s="96" t="str">
        <f t="shared" ca="1" si="3"/>
        <v/>
      </c>
      <c r="AF61" s="218"/>
      <c r="AG61" s="98">
        <v>0</v>
      </c>
      <c r="AH61" s="96" t="str">
        <f t="shared" ca="1" si="4"/>
        <v/>
      </c>
      <c r="AI61" s="220"/>
      <c r="AJ61" s="98">
        <v>0</v>
      </c>
      <c r="AK61" s="96" t="str">
        <f t="shared" ca="1" si="5"/>
        <v/>
      </c>
      <c r="AL61" s="220"/>
      <c r="AM61" s="98">
        <v>0</v>
      </c>
      <c r="AN61" s="96" t="str">
        <f t="shared" ca="1" si="6"/>
        <v/>
      </c>
      <c r="AO61" s="220"/>
      <c r="AP61" s="98">
        <v>0</v>
      </c>
      <c r="AQ61" s="96" t="str">
        <f t="shared" ca="1" si="7"/>
        <v/>
      </c>
      <c r="AR61" s="218"/>
      <c r="AS61" s="98">
        <v>1</v>
      </c>
      <c r="AT61" s="96" t="str">
        <f t="shared" ca="1" si="8"/>
        <v/>
      </c>
      <c r="AU61" s="218"/>
      <c r="AV61" s="98">
        <v>1</v>
      </c>
      <c r="AW61" s="96" t="str">
        <f t="shared" ca="1" si="9"/>
        <v/>
      </c>
      <c r="AX61" s="220"/>
      <c r="AY61" s="98">
        <v>0</v>
      </c>
      <c r="AZ61" s="96" t="str">
        <f t="shared" ca="1" si="10"/>
        <v/>
      </c>
    </row>
    <row r="62" spans="2:52" ht="15">
      <c r="B62" s="16" t="s">
        <v>3058</v>
      </c>
      <c r="C62" s="17" t="e">
        <f>#REF!</f>
        <v>#REF!</v>
      </c>
      <c r="D6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6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6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6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6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6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6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6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6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6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6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6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6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6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6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62" s="218"/>
      <c r="U62" s="98">
        <v>0</v>
      </c>
      <c r="V62" s="96" t="str">
        <f t="shared" ca="1" si="0"/>
        <v/>
      </c>
      <c r="W62" s="220"/>
      <c r="X62" s="98">
        <v>0</v>
      </c>
      <c r="Y62" s="96" t="str">
        <f t="shared" ca="1" si="1"/>
        <v/>
      </c>
      <c r="Z62" s="220"/>
      <c r="AA62" s="98">
        <v>0</v>
      </c>
      <c r="AB62" s="96" t="str">
        <f t="shared" ca="1" si="2"/>
        <v/>
      </c>
      <c r="AC62" s="218"/>
      <c r="AD62" s="98">
        <v>0</v>
      </c>
      <c r="AE62" s="96" t="str">
        <f t="shared" ca="1" si="3"/>
        <v/>
      </c>
      <c r="AF62" s="218"/>
      <c r="AG62" s="98">
        <v>0</v>
      </c>
      <c r="AH62" s="96" t="str">
        <f t="shared" ca="1" si="4"/>
        <v/>
      </c>
      <c r="AI62" s="220"/>
      <c r="AJ62" s="98">
        <v>0</v>
      </c>
      <c r="AK62" s="96" t="str">
        <f t="shared" ca="1" si="5"/>
        <v/>
      </c>
      <c r="AL62" s="220"/>
      <c r="AM62" s="98">
        <v>0</v>
      </c>
      <c r="AN62" s="96" t="str">
        <f t="shared" ca="1" si="6"/>
        <v/>
      </c>
      <c r="AO62" s="220"/>
      <c r="AP62" s="98">
        <v>0</v>
      </c>
      <c r="AQ62" s="96" t="str">
        <f t="shared" ca="1" si="7"/>
        <v/>
      </c>
      <c r="AR62" s="218"/>
      <c r="AS62" s="98">
        <v>1</v>
      </c>
      <c r="AT62" s="96" t="str">
        <f t="shared" ca="1" si="8"/>
        <v/>
      </c>
      <c r="AU62" s="218"/>
      <c r="AV62" s="98">
        <v>1</v>
      </c>
      <c r="AW62" s="96" t="str">
        <f t="shared" ca="1" si="9"/>
        <v/>
      </c>
      <c r="AX62" s="220"/>
      <c r="AY62" s="98">
        <v>0</v>
      </c>
      <c r="AZ62" s="96" t="str">
        <f t="shared" ca="1" si="10"/>
        <v/>
      </c>
    </row>
    <row r="63" spans="2:52" ht="15">
      <c r="B63" s="16" t="s">
        <v>3058</v>
      </c>
      <c r="C63" s="17" t="e">
        <f>#REF!</f>
        <v>#REF!</v>
      </c>
      <c r="D6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6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6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6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6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6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6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6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6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6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6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6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6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6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6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63" s="218"/>
      <c r="U63" s="98">
        <v>0</v>
      </c>
      <c r="V63" s="96" t="str">
        <f t="shared" ca="1" si="0"/>
        <v/>
      </c>
      <c r="W63" s="220"/>
      <c r="X63" s="98">
        <v>0</v>
      </c>
      <c r="Y63" s="96" t="str">
        <f t="shared" ca="1" si="1"/>
        <v/>
      </c>
      <c r="Z63" s="220"/>
      <c r="AA63" s="98">
        <v>0</v>
      </c>
      <c r="AB63" s="96" t="str">
        <f t="shared" ca="1" si="2"/>
        <v/>
      </c>
      <c r="AC63" s="218"/>
      <c r="AD63" s="98">
        <v>0</v>
      </c>
      <c r="AE63" s="96" t="str">
        <f t="shared" ca="1" si="3"/>
        <v/>
      </c>
      <c r="AF63" s="218"/>
      <c r="AG63" s="98">
        <v>0</v>
      </c>
      <c r="AH63" s="96" t="str">
        <f t="shared" ca="1" si="4"/>
        <v/>
      </c>
      <c r="AI63" s="220"/>
      <c r="AJ63" s="98">
        <v>0</v>
      </c>
      <c r="AK63" s="96" t="str">
        <f t="shared" ca="1" si="5"/>
        <v/>
      </c>
      <c r="AL63" s="220"/>
      <c r="AM63" s="98">
        <v>0</v>
      </c>
      <c r="AN63" s="96" t="str">
        <f t="shared" ca="1" si="6"/>
        <v/>
      </c>
      <c r="AO63" s="220"/>
      <c r="AP63" s="98">
        <v>0</v>
      </c>
      <c r="AQ63" s="96" t="str">
        <f t="shared" ca="1" si="7"/>
        <v/>
      </c>
      <c r="AR63" s="218"/>
      <c r="AS63" s="98">
        <v>1</v>
      </c>
      <c r="AT63" s="96" t="str">
        <f t="shared" ca="1" si="8"/>
        <v/>
      </c>
      <c r="AU63" s="218"/>
      <c r="AV63" s="98">
        <v>1</v>
      </c>
      <c r="AW63" s="96" t="str">
        <f t="shared" ca="1" si="9"/>
        <v/>
      </c>
      <c r="AX63" s="220"/>
      <c r="AY63" s="98">
        <v>0</v>
      </c>
      <c r="AZ63" s="96" t="str">
        <f t="shared" ca="1" si="10"/>
        <v/>
      </c>
    </row>
    <row r="64" spans="2:52" ht="15">
      <c r="B64" s="16" t="s">
        <v>3058</v>
      </c>
      <c r="C64" s="17" t="e">
        <f>#REF!</f>
        <v>#REF!</v>
      </c>
      <c r="D6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6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6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6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6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6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6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6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6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6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6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6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6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6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6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64" s="218"/>
      <c r="U64" s="98">
        <v>0</v>
      </c>
      <c r="V64" s="96" t="str">
        <f t="shared" ca="1" si="0"/>
        <v/>
      </c>
      <c r="W64" s="220"/>
      <c r="X64" s="98">
        <v>0</v>
      </c>
      <c r="Y64" s="96" t="str">
        <f t="shared" ca="1" si="1"/>
        <v/>
      </c>
      <c r="Z64" s="220"/>
      <c r="AA64" s="98">
        <v>0</v>
      </c>
      <c r="AB64" s="96" t="str">
        <f t="shared" ca="1" si="2"/>
        <v/>
      </c>
      <c r="AC64" s="218"/>
      <c r="AD64" s="98">
        <v>0</v>
      </c>
      <c r="AE64" s="96" t="str">
        <f t="shared" ca="1" si="3"/>
        <v/>
      </c>
      <c r="AF64" s="218"/>
      <c r="AG64" s="98">
        <v>0</v>
      </c>
      <c r="AH64" s="96" t="str">
        <f t="shared" ca="1" si="4"/>
        <v/>
      </c>
      <c r="AI64" s="220"/>
      <c r="AJ64" s="98">
        <v>0</v>
      </c>
      <c r="AK64" s="96" t="str">
        <f t="shared" ca="1" si="5"/>
        <v/>
      </c>
      <c r="AL64" s="220"/>
      <c r="AM64" s="98">
        <v>0</v>
      </c>
      <c r="AN64" s="96" t="str">
        <f t="shared" ca="1" si="6"/>
        <v/>
      </c>
      <c r="AO64" s="220"/>
      <c r="AP64" s="98">
        <v>0</v>
      </c>
      <c r="AQ64" s="96" t="str">
        <f t="shared" ca="1" si="7"/>
        <v/>
      </c>
      <c r="AR64" s="218"/>
      <c r="AS64" s="98">
        <v>1</v>
      </c>
      <c r="AT64" s="96" t="str">
        <f t="shared" ca="1" si="8"/>
        <v/>
      </c>
      <c r="AU64" s="218"/>
      <c r="AV64" s="98">
        <v>1</v>
      </c>
      <c r="AW64" s="96" t="str">
        <f t="shared" ca="1" si="9"/>
        <v/>
      </c>
      <c r="AX64" s="220"/>
      <c r="AY64" s="98">
        <v>0</v>
      </c>
      <c r="AZ64" s="96" t="str">
        <f t="shared" ca="1" si="10"/>
        <v/>
      </c>
    </row>
    <row r="65" spans="2:52" ht="15">
      <c r="B65" s="16" t="s">
        <v>3058</v>
      </c>
      <c r="C65" s="17" t="e">
        <f>#REF!</f>
        <v>#REF!</v>
      </c>
      <c r="D6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6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6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6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6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6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6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6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6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6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6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6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6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6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6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65" s="218"/>
      <c r="U65" s="98">
        <v>0</v>
      </c>
      <c r="V65" s="96" t="str">
        <f t="shared" ca="1" si="0"/>
        <v/>
      </c>
      <c r="W65" s="220"/>
      <c r="X65" s="98">
        <v>0</v>
      </c>
      <c r="Y65" s="96" t="str">
        <f t="shared" ca="1" si="1"/>
        <v/>
      </c>
      <c r="Z65" s="220"/>
      <c r="AA65" s="98">
        <v>0</v>
      </c>
      <c r="AB65" s="96" t="str">
        <f t="shared" ca="1" si="2"/>
        <v/>
      </c>
      <c r="AC65" s="218"/>
      <c r="AD65" s="98">
        <v>0</v>
      </c>
      <c r="AE65" s="96" t="str">
        <f t="shared" ca="1" si="3"/>
        <v/>
      </c>
      <c r="AF65" s="218"/>
      <c r="AG65" s="98">
        <v>0</v>
      </c>
      <c r="AH65" s="96" t="str">
        <f t="shared" ca="1" si="4"/>
        <v/>
      </c>
      <c r="AI65" s="220"/>
      <c r="AJ65" s="98">
        <v>0</v>
      </c>
      <c r="AK65" s="96" t="str">
        <f t="shared" ca="1" si="5"/>
        <v/>
      </c>
      <c r="AL65" s="220"/>
      <c r="AM65" s="98">
        <v>0</v>
      </c>
      <c r="AN65" s="96" t="str">
        <f t="shared" ca="1" si="6"/>
        <v/>
      </c>
      <c r="AO65" s="220"/>
      <c r="AP65" s="98">
        <v>0</v>
      </c>
      <c r="AQ65" s="96" t="str">
        <f t="shared" ca="1" si="7"/>
        <v/>
      </c>
      <c r="AR65" s="218"/>
      <c r="AS65" s="98">
        <v>1</v>
      </c>
      <c r="AT65" s="96" t="str">
        <f t="shared" ca="1" si="8"/>
        <v/>
      </c>
      <c r="AU65" s="218"/>
      <c r="AV65" s="98">
        <v>1</v>
      </c>
      <c r="AW65" s="96" t="str">
        <f t="shared" ca="1" si="9"/>
        <v/>
      </c>
      <c r="AX65" s="220"/>
      <c r="AY65" s="98">
        <v>0</v>
      </c>
      <c r="AZ65" s="96" t="str">
        <f t="shared" ca="1" si="10"/>
        <v/>
      </c>
    </row>
    <row r="66" spans="2:52" ht="15">
      <c r="B66" s="16" t="s">
        <v>3058</v>
      </c>
      <c r="C66" s="17" t="e">
        <f>#REF!</f>
        <v>#REF!</v>
      </c>
      <c r="D6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6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6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6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6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6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6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6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6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6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6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6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6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6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6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66" s="218"/>
      <c r="U66" s="98">
        <v>0</v>
      </c>
      <c r="V66" s="96" t="str">
        <f t="shared" ca="1" si="0"/>
        <v/>
      </c>
      <c r="W66" s="220"/>
      <c r="X66" s="98">
        <v>0</v>
      </c>
      <c r="Y66" s="96" t="str">
        <f t="shared" ca="1" si="1"/>
        <v/>
      </c>
      <c r="Z66" s="220"/>
      <c r="AA66" s="98">
        <v>0</v>
      </c>
      <c r="AB66" s="96" t="str">
        <f t="shared" ca="1" si="2"/>
        <v/>
      </c>
      <c r="AC66" s="218"/>
      <c r="AD66" s="98">
        <v>0</v>
      </c>
      <c r="AE66" s="96" t="str">
        <f t="shared" ca="1" si="3"/>
        <v/>
      </c>
      <c r="AF66" s="218"/>
      <c r="AG66" s="98">
        <v>0</v>
      </c>
      <c r="AH66" s="96" t="str">
        <f t="shared" ca="1" si="4"/>
        <v/>
      </c>
      <c r="AI66" s="220"/>
      <c r="AJ66" s="98">
        <v>0</v>
      </c>
      <c r="AK66" s="96" t="str">
        <f t="shared" ca="1" si="5"/>
        <v/>
      </c>
      <c r="AL66" s="220"/>
      <c r="AM66" s="98">
        <v>0</v>
      </c>
      <c r="AN66" s="96" t="str">
        <f t="shared" ca="1" si="6"/>
        <v/>
      </c>
      <c r="AO66" s="220"/>
      <c r="AP66" s="98">
        <v>0</v>
      </c>
      <c r="AQ66" s="96" t="str">
        <f t="shared" ca="1" si="7"/>
        <v/>
      </c>
      <c r="AR66" s="218"/>
      <c r="AS66" s="98">
        <v>1</v>
      </c>
      <c r="AT66" s="96" t="str">
        <f t="shared" ca="1" si="8"/>
        <v/>
      </c>
      <c r="AU66" s="218"/>
      <c r="AV66" s="98">
        <v>1</v>
      </c>
      <c r="AW66" s="96" t="str">
        <f t="shared" ca="1" si="9"/>
        <v/>
      </c>
      <c r="AX66" s="220"/>
      <c r="AY66" s="98">
        <v>0</v>
      </c>
      <c r="AZ66" s="96" t="str">
        <f t="shared" ca="1" si="10"/>
        <v/>
      </c>
    </row>
    <row r="67" spans="2:52" ht="15">
      <c r="B67" s="16" t="s">
        <v>3058</v>
      </c>
      <c r="C67" s="17" t="e">
        <f>#REF!</f>
        <v>#REF!</v>
      </c>
      <c r="D6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6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6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6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6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6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6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6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6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6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6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6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6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6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6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67" s="218"/>
      <c r="U67" s="98">
        <v>0</v>
      </c>
      <c r="V67" s="96" t="str">
        <f t="shared" ca="1" si="0"/>
        <v/>
      </c>
      <c r="W67" s="220"/>
      <c r="X67" s="98">
        <v>0</v>
      </c>
      <c r="Y67" s="96" t="str">
        <f t="shared" ca="1" si="1"/>
        <v/>
      </c>
      <c r="Z67" s="220"/>
      <c r="AA67" s="98">
        <v>0</v>
      </c>
      <c r="AB67" s="96" t="str">
        <f t="shared" ca="1" si="2"/>
        <v/>
      </c>
      <c r="AC67" s="218"/>
      <c r="AD67" s="98">
        <v>0</v>
      </c>
      <c r="AE67" s="96" t="str">
        <f t="shared" ca="1" si="3"/>
        <v/>
      </c>
      <c r="AF67" s="218"/>
      <c r="AG67" s="98">
        <v>0</v>
      </c>
      <c r="AH67" s="96" t="str">
        <f t="shared" ca="1" si="4"/>
        <v/>
      </c>
      <c r="AI67" s="220"/>
      <c r="AJ67" s="98">
        <v>0</v>
      </c>
      <c r="AK67" s="96" t="str">
        <f t="shared" ca="1" si="5"/>
        <v/>
      </c>
      <c r="AL67" s="220"/>
      <c r="AM67" s="98">
        <v>0</v>
      </c>
      <c r="AN67" s="96" t="str">
        <f t="shared" ca="1" si="6"/>
        <v/>
      </c>
      <c r="AO67" s="220"/>
      <c r="AP67" s="98">
        <v>0</v>
      </c>
      <c r="AQ67" s="96" t="str">
        <f t="shared" ca="1" si="7"/>
        <v/>
      </c>
      <c r="AR67" s="218"/>
      <c r="AS67" s="98">
        <v>1</v>
      </c>
      <c r="AT67" s="96" t="str">
        <f t="shared" ca="1" si="8"/>
        <v/>
      </c>
      <c r="AU67" s="218"/>
      <c r="AV67" s="98">
        <v>1</v>
      </c>
      <c r="AW67" s="96" t="str">
        <f t="shared" ca="1" si="9"/>
        <v/>
      </c>
      <c r="AX67" s="220"/>
      <c r="AY67" s="98">
        <v>0</v>
      </c>
      <c r="AZ67" s="96" t="str">
        <f t="shared" ca="1" si="10"/>
        <v/>
      </c>
    </row>
    <row r="68" spans="2:52" ht="15">
      <c r="B68" s="16" t="s">
        <v>3058</v>
      </c>
      <c r="C68" s="17" t="e">
        <f>#REF!</f>
        <v>#REF!</v>
      </c>
      <c r="D6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6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6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6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6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6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6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6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6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6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6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6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6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6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6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68" s="218"/>
      <c r="U68" s="98">
        <v>0</v>
      </c>
      <c r="V68" s="96" t="str">
        <f t="shared" ref="V68:V131" ca="1" si="11">IF(U68="","",OFFSET($F68,0,IF(U68="A",-2,IF(U68="C",-1,IF(U68="U",9,U68))),1,1))</f>
        <v/>
      </c>
      <c r="W68" s="220"/>
      <c r="X68" s="98">
        <v>0</v>
      </c>
      <c r="Y68" s="96" t="str">
        <f t="shared" ref="Y68:Y131" ca="1" si="12">IF(X68="","",OFFSET($F68,0,IF(X68="A",-2,IF(X68="C",-1,IF(X68="U",9,X68))),1,1))</f>
        <v/>
      </c>
      <c r="Z68" s="220"/>
      <c r="AA68" s="98">
        <v>0</v>
      </c>
      <c r="AB68" s="96" t="str">
        <f t="shared" ref="AB68:AB131" ca="1" si="13">IF(AA68="","",OFFSET($F68,0,IF(AA68="A",-2,IF(AA68="C",-1,IF(AA68="U",9,AA68))),1,1))</f>
        <v/>
      </c>
      <c r="AC68" s="218"/>
      <c r="AD68" s="98">
        <v>0</v>
      </c>
      <c r="AE68" s="96" t="str">
        <f t="shared" ref="AE68:AE131" ca="1" si="14">IF(AD68="","",OFFSET($F68,0,IF(AD68="A",-2,IF(AD68="C",-1,IF(AD68="U",9,AD68))),1,1))</f>
        <v/>
      </c>
      <c r="AF68" s="218"/>
      <c r="AG68" s="98">
        <v>0</v>
      </c>
      <c r="AH68" s="96" t="str">
        <f t="shared" ref="AH68:AH131" ca="1" si="15">IF(AG68="","",OFFSET($F68,0,IF(AG68="A",-2,IF(AG68="C",-1,IF(AG68="U",9,AG68))),1,1))</f>
        <v/>
      </c>
      <c r="AI68" s="220"/>
      <c r="AJ68" s="98">
        <v>0</v>
      </c>
      <c r="AK68" s="96" t="str">
        <f t="shared" ref="AK68:AK131" ca="1" si="16">IF(AJ68="","",OFFSET($F68,0,IF(AJ68="A",-2,IF(AJ68="C",-1,IF(AJ68="U",9,AJ68))),1,1))</f>
        <v/>
      </c>
      <c r="AL68" s="220"/>
      <c r="AM68" s="98">
        <v>0</v>
      </c>
      <c r="AN68" s="96" t="str">
        <f t="shared" ref="AN68:AN131" ca="1" si="17">IF(AM68="","",OFFSET($F68,0,IF(AM68="A",-2,IF(AM68="C",-1,IF(AM68="U",9,AM68))),1,1))</f>
        <v/>
      </c>
      <c r="AO68" s="220"/>
      <c r="AP68" s="98">
        <v>0</v>
      </c>
      <c r="AQ68" s="96" t="str">
        <f t="shared" ref="AQ68:AQ131" ca="1" si="18">IF(AP68="","",OFFSET($F68,0,IF(AP68="A",-2,IF(AP68="C",-1,IF(AP68="U",9,AP68))),1,1))</f>
        <v/>
      </c>
      <c r="AR68" s="218"/>
      <c r="AS68" s="98">
        <v>1</v>
      </c>
      <c r="AT68" s="96" t="str">
        <f t="shared" ref="AT68:AT131" ca="1" si="19">IF(AS68="","",OFFSET($F68,0,IF(AS68="A",-2,IF(AS68="C",-1,IF(AS68="U",9,AS68))),1,1))</f>
        <v/>
      </c>
      <c r="AU68" s="218"/>
      <c r="AV68" s="98">
        <v>1</v>
      </c>
      <c r="AW68" s="96" t="str">
        <f t="shared" ref="AW68:AW131" ca="1" si="20">IF(AV68="","",OFFSET($F68,0,IF(AV68="A",-2,IF(AV68="C",-1,IF(AV68="U",9,AV68))),1,1))</f>
        <v/>
      </c>
      <c r="AX68" s="220"/>
      <c r="AY68" s="98">
        <v>0</v>
      </c>
      <c r="AZ68" s="96" t="str">
        <f t="shared" ref="AZ68:AZ131" ca="1" si="21">IF(AY68="","",OFFSET($F68,0,IF(AY68="A",-2,IF(AY68="C",-1,IF(AY68="U",9,AY68))),1,1))</f>
        <v/>
      </c>
    </row>
    <row r="69" spans="2:52" ht="15">
      <c r="B69" s="16" t="s">
        <v>3058</v>
      </c>
      <c r="C69" s="17" t="e">
        <f>#REF!</f>
        <v>#REF!</v>
      </c>
      <c r="D6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6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6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6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6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6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6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6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6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6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6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6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6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6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6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69" s="218"/>
      <c r="U69" s="98">
        <v>0</v>
      </c>
      <c r="V69" s="96" t="str">
        <f t="shared" ca="1" si="11"/>
        <v/>
      </c>
      <c r="W69" s="220"/>
      <c r="X69" s="98">
        <v>0</v>
      </c>
      <c r="Y69" s="96" t="str">
        <f t="shared" ca="1" si="12"/>
        <v/>
      </c>
      <c r="Z69" s="220"/>
      <c r="AA69" s="98">
        <v>0</v>
      </c>
      <c r="AB69" s="96" t="str">
        <f t="shared" ca="1" si="13"/>
        <v/>
      </c>
      <c r="AC69" s="218"/>
      <c r="AD69" s="98">
        <v>0</v>
      </c>
      <c r="AE69" s="96" t="str">
        <f t="shared" ca="1" si="14"/>
        <v/>
      </c>
      <c r="AF69" s="218"/>
      <c r="AG69" s="98">
        <v>0</v>
      </c>
      <c r="AH69" s="96" t="str">
        <f t="shared" ca="1" si="15"/>
        <v/>
      </c>
      <c r="AI69" s="220"/>
      <c r="AJ69" s="98">
        <v>0</v>
      </c>
      <c r="AK69" s="96" t="str">
        <f t="shared" ca="1" si="16"/>
        <v/>
      </c>
      <c r="AL69" s="220"/>
      <c r="AM69" s="98">
        <v>0</v>
      </c>
      <c r="AN69" s="96" t="str">
        <f t="shared" ca="1" si="17"/>
        <v/>
      </c>
      <c r="AO69" s="220"/>
      <c r="AP69" s="98">
        <v>0</v>
      </c>
      <c r="AQ69" s="96" t="str">
        <f t="shared" ca="1" si="18"/>
        <v/>
      </c>
      <c r="AR69" s="217"/>
      <c r="AS69" s="98">
        <v>1</v>
      </c>
      <c r="AT69" s="96" t="str">
        <f t="shared" ca="1" si="19"/>
        <v/>
      </c>
      <c r="AU69" s="217"/>
      <c r="AV69" s="98">
        <v>1</v>
      </c>
      <c r="AW69" s="96" t="str">
        <f t="shared" ca="1" si="20"/>
        <v/>
      </c>
      <c r="AX69" s="220"/>
      <c r="AY69" s="98">
        <v>0</v>
      </c>
      <c r="AZ69" s="96" t="str">
        <f t="shared" ca="1" si="21"/>
        <v/>
      </c>
    </row>
    <row r="70" spans="2:52" ht="15">
      <c r="B70" s="16" t="s">
        <v>3058</v>
      </c>
      <c r="C70" s="17" t="e">
        <f>#REF!</f>
        <v>#REF!</v>
      </c>
      <c r="D7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7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7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7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7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7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7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7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7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7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7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7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7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7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7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70" s="218"/>
      <c r="U70" s="98">
        <v>0</v>
      </c>
      <c r="V70" s="96" t="str">
        <f t="shared" ca="1" si="11"/>
        <v/>
      </c>
      <c r="W70" s="220"/>
      <c r="X70" s="98">
        <v>0</v>
      </c>
      <c r="Y70" s="96" t="str">
        <f t="shared" ca="1" si="12"/>
        <v/>
      </c>
      <c r="Z70" s="220"/>
      <c r="AA70" s="98">
        <v>0</v>
      </c>
      <c r="AB70" s="96" t="str">
        <f t="shared" ca="1" si="13"/>
        <v/>
      </c>
      <c r="AC70" s="218"/>
      <c r="AD70" s="98">
        <v>0</v>
      </c>
      <c r="AE70" s="96" t="str">
        <f t="shared" ca="1" si="14"/>
        <v/>
      </c>
      <c r="AF70" s="218"/>
      <c r="AG70" s="98">
        <v>0</v>
      </c>
      <c r="AH70" s="96" t="str">
        <f t="shared" ca="1" si="15"/>
        <v/>
      </c>
      <c r="AI70" s="220"/>
      <c r="AJ70" s="98">
        <v>0</v>
      </c>
      <c r="AK70" s="96" t="str">
        <f t="shared" ca="1" si="16"/>
        <v/>
      </c>
      <c r="AL70" s="220"/>
      <c r="AM70" s="98">
        <v>0</v>
      </c>
      <c r="AN70" s="96" t="str">
        <f t="shared" ca="1" si="17"/>
        <v/>
      </c>
      <c r="AO70" s="220"/>
      <c r="AP70" s="98">
        <v>0</v>
      </c>
      <c r="AQ70" s="96" t="str">
        <f t="shared" ca="1" si="18"/>
        <v/>
      </c>
      <c r="AR70" s="219" t="s">
        <v>3056</v>
      </c>
      <c r="AS70" s="98">
        <v>1</v>
      </c>
      <c r="AT70" s="96" t="str">
        <f t="shared" ca="1" si="19"/>
        <v/>
      </c>
      <c r="AU70" s="219" t="s">
        <v>3056</v>
      </c>
      <c r="AV70" s="98">
        <v>1</v>
      </c>
      <c r="AW70" s="96" t="str">
        <f t="shared" ca="1" si="20"/>
        <v/>
      </c>
      <c r="AX70" s="220"/>
      <c r="AY70" s="98">
        <v>0</v>
      </c>
      <c r="AZ70" s="96" t="str">
        <f t="shared" ca="1" si="21"/>
        <v/>
      </c>
    </row>
    <row r="71" spans="2:52" ht="15" customHeight="1">
      <c r="B71" s="16" t="s">
        <v>3058</v>
      </c>
      <c r="C71" s="17" t="e">
        <f>#REF!</f>
        <v>#REF!</v>
      </c>
      <c r="D7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7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7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7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7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7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7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7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7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7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7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7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7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7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7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71" s="218"/>
      <c r="U71" s="98">
        <v>0</v>
      </c>
      <c r="V71" s="96" t="str">
        <f t="shared" ca="1" si="11"/>
        <v/>
      </c>
      <c r="W71" s="220"/>
      <c r="X71" s="98">
        <v>0</v>
      </c>
      <c r="Y71" s="96" t="str">
        <f t="shared" ca="1" si="12"/>
        <v/>
      </c>
      <c r="Z71" s="220"/>
      <c r="AA71" s="98">
        <v>0</v>
      </c>
      <c r="AB71" s="96" t="str">
        <f t="shared" ca="1" si="13"/>
        <v/>
      </c>
      <c r="AC71" s="218"/>
      <c r="AD71" s="98">
        <v>0</v>
      </c>
      <c r="AE71" s="96" t="str">
        <f t="shared" ca="1" si="14"/>
        <v/>
      </c>
      <c r="AF71" s="218"/>
      <c r="AG71" s="98">
        <v>0</v>
      </c>
      <c r="AH71" s="96" t="str">
        <f t="shared" ca="1" si="15"/>
        <v/>
      </c>
      <c r="AI71" s="220"/>
      <c r="AJ71" s="98">
        <v>0</v>
      </c>
      <c r="AK71" s="96" t="str">
        <f t="shared" ca="1" si="16"/>
        <v/>
      </c>
      <c r="AL71" s="220"/>
      <c r="AM71" s="98">
        <v>0</v>
      </c>
      <c r="AN71" s="96" t="str">
        <f t="shared" ca="1" si="17"/>
        <v/>
      </c>
      <c r="AO71" s="220"/>
      <c r="AP71" s="98">
        <v>0</v>
      </c>
      <c r="AQ71" s="96" t="str">
        <f t="shared" ca="1" si="18"/>
        <v/>
      </c>
      <c r="AR71" s="218"/>
      <c r="AS71" s="98">
        <v>1</v>
      </c>
      <c r="AT71" s="96" t="str">
        <f t="shared" ca="1" si="19"/>
        <v/>
      </c>
      <c r="AU71" s="218"/>
      <c r="AV71" s="98">
        <v>1</v>
      </c>
      <c r="AW71" s="96" t="str">
        <f t="shared" ca="1" si="20"/>
        <v/>
      </c>
      <c r="AX71" s="220"/>
      <c r="AY71" s="98">
        <v>0</v>
      </c>
      <c r="AZ71" s="96" t="str">
        <f t="shared" ca="1" si="21"/>
        <v/>
      </c>
    </row>
    <row r="72" spans="2:52" ht="15">
      <c r="B72" s="16" t="s">
        <v>3058</v>
      </c>
      <c r="C72" s="17" t="e">
        <f>#REF!</f>
        <v>#REF!</v>
      </c>
      <c r="D7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7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7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7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7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7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7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7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7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7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7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7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7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7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7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72" s="218"/>
      <c r="U72" s="98">
        <v>0</v>
      </c>
      <c r="V72" s="96" t="str">
        <f t="shared" ca="1" si="11"/>
        <v/>
      </c>
      <c r="W72" s="220"/>
      <c r="X72" s="98">
        <v>0</v>
      </c>
      <c r="Y72" s="96" t="str">
        <f t="shared" ca="1" si="12"/>
        <v/>
      </c>
      <c r="Z72" s="220"/>
      <c r="AA72" s="98">
        <v>0</v>
      </c>
      <c r="AB72" s="96" t="str">
        <f t="shared" ca="1" si="13"/>
        <v/>
      </c>
      <c r="AC72" s="218"/>
      <c r="AD72" s="98">
        <v>0</v>
      </c>
      <c r="AE72" s="96" t="str">
        <f t="shared" ca="1" si="14"/>
        <v/>
      </c>
      <c r="AF72" s="218"/>
      <c r="AG72" s="98">
        <v>0</v>
      </c>
      <c r="AH72" s="96" t="str">
        <f t="shared" ca="1" si="15"/>
        <v/>
      </c>
      <c r="AI72" s="220"/>
      <c r="AJ72" s="98">
        <v>0</v>
      </c>
      <c r="AK72" s="96" t="str">
        <f t="shared" ca="1" si="16"/>
        <v/>
      </c>
      <c r="AL72" s="220"/>
      <c r="AM72" s="98">
        <v>0</v>
      </c>
      <c r="AN72" s="96" t="str">
        <f t="shared" ca="1" si="17"/>
        <v/>
      </c>
      <c r="AO72" s="220"/>
      <c r="AP72" s="98">
        <v>0</v>
      </c>
      <c r="AQ72" s="96" t="str">
        <f t="shared" ca="1" si="18"/>
        <v/>
      </c>
      <c r="AR72" s="217"/>
      <c r="AS72" s="98">
        <v>1</v>
      </c>
      <c r="AT72" s="96" t="str">
        <f t="shared" ca="1" si="19"/>
        <v/>
      </c>
      <c r="AU72" s="217"/>
      <c r="AV72" s="98">
        <v>1</v>
      </c>
      <c r="AW72" s="96" t="str">
        <f t="shared" ca="1" si="20"/>
        <v/>
      </c>
      <c r="AX72" s="220"/>
      <c r="AY72" s="98">
        <v>0</v>
      </c>
      <c r="AZ72" s="96" t="str">
        <f t="shared" ca="1" si="21"/>
        <v/>
      </c>
    </row>
    <row r="73" spans="2:52" ht="15">
      <c r="B73" s="16" t="s">
        <v>3058</v>
      </c>
      <c r="C73" s="17" t="e">
        <f>#REF!</f>
        <v>#REF!</v>
      </c>
      <c r="D7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7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7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7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7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7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7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7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7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7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7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7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7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7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7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73" s="218"/>
      <c r="U73" s="98">
        <v>0</v>
      </c>
      <c r="V73" s="96" t="str">
        <f t="shared" ca="1" si="11"/>
        <v/>
      </c>
      <c r="W73" s="220"/>
      <c r="X73" s="98">
        <v>0</v>
      </c>
      <c r="Y73" s="96" t="str">
        <f t="shared" ca="1" si="12"/>
        <v/>
      </c>
      <c r="Z73" s="220"/>
      <c r="AA73" s="98">
        <v>0</v>
      </c>
      <c r="AB73" s="96" t="str">
        <f t="shared" ca="1" si="13"/>
        <v/>
      </c>
      <c r="AC73" s="218"/>
      <c r="AD73" s="98">
        <v>0</v>
      </c>
      <c r="AE73" s="96" t="str">
        <f t="shared" ca="1" si="14"/>
        <v/>
      </c>
      <c r="AF73" s="218"/>
      <c r="AG73" s="98">
        <v>0</v>
      </c>
      <c r="AH73" s="96" t="str">
        <f t="shared" ca="1" si="15"/>
        <v/>
      </c>
      <c r="AI73" s="220"/>
      <c r="AJ73" s="98">
        <v>0</v>
      </c>
      <c r="AK73" s="96" t="str">
        <f t="shared" ca="1" si="16"/>
        <v/>
      </c>
      <c r="AL73" s="220"/>
      <c r="AM73" s="98">
        <v>0</v>
      </c>
      <c r="AN73" s="96" t="str">
        <f t="shared" ca="1" si="17"/>
        <v/>
      </c>
      <c r="AO73" s="220"/>
      <c r="AP73" s="98">
        <v>0</v>
      </c>
      <c r="AQ73" s="96" t="str">
        <f t="shared" ca="1" si="18"/>
        <v/>
      </c>
      <c r="AR73" s="216" t="s">
        <v>3055</v>
      </c>
      <c r="AS73" s="98">
        <v>1</v>
      </c>
      <c r="AT73" s="96" t="str">
        <f t="shared" ca="1" si="19"/>
        <v/>
      </c>
      <c r="AU73" s="97"/>
      <c r="AV73" s="98"/>
      <c r="AW73" s="96" t="str">
        <f t="shared" ca="1" si="20"/>
        <v/>
      </c>
      <c r="AX73" s="220"/>
      <c r="AY73" s="98">
        <v>0</v>
      </c>
      <c r="AZ73" s="96" t="str">
        <f t="shared" ca="1" si="21"/>
        <v/>
      </c>
    </row>
    <row r="74" spans="2:52" ht="15">
      <c r="B74" s="16" t="s">
        <v>3058</v>
      </c>
      <c r="C74" s="17" t="e">
        <f>#REF!</f>
        <v>#REF!</v>
      </c>
      <c r="D7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7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7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7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7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7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7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7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7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7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7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7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7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7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7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74" s="218"/>
      <c r="U74" s="98">
        <v>0</v>
      </c>
      <c r="V74" s="96" t="str">
        <f t="shared" ca="1" si="11"/>
        <v/>
      </c>
      <c r="W74" s="220"/>
      <c r="X74" s="98">
        <v>0</v>
      </c>
      <c r="Y74" s="96" t="str">
        <f t="shared" ca="1" si="12"/>
        <v/>
      </c>
      <c r="Z74" s="220"/>
      <c r="AA74" s="98">
        <v>0</v>
      </c>
      <c r="AB74" s="96" t="str">
        <f t="shared" ca="1" si="13"/>
        <v/>
      </c>
      <c r="AC74" s="217"/>
      <c r="AD74" s="98">
        <v>0</v>
      </c>
      <c r="AE74" s="96" t="str">
        <f t="shared" ca="1" si="14"/>
        <v/>
      </c>
      <c r="AF74" s="218"/>
      <c r="AG74" s="98">
        <v>0</v>
      </c>
      <c r="AH74" s="96" t="str">
        <f t="shared" ca="1" si="15"/>
        <v/>
      </c>
      <c r="AI74" s="221"/>
      <c r="AJ74" s="98">
        <v>0</v>
      </c>
      <c r="AK74" s="96" t="str">
        <f t="shared" ca="1" si="16"/>
        <v/>
      </c>
      <c r="AL74" s="220"/>
      <c r="AM74" s="98">
        <v>0</v>
      </c>
      <c r="AN74" s="96" t="str">
        <f t="shared" ca="1" si="17"/>
        <v/>
      </c>
      <c r="AO74" s="220"/>
      <c r="AP74" s="98">
        <v>0</v>
      </c>
      <c r="AQ74" s="96" t="str">
        <f t="shared" ca="1" si="18"/>
        <v/>
      </c>
      <c r="AR74" s="217"/>
      <c r="AS74" s="98">
        <v>1</v>
      </c>
      <c r="AT74" s="96" t="str">
        <f t="shared" ca="1" si="19"/>
        <v/>
      </c>
      <c r="AU74" s="97"/>
      <c r="AV74" s="98"/>
      <c r="AW74" s="96" t="str">
        <f t="shared" ca="1" si="20"/>
        <v/>
      </c>
      <c r="AX74" s="220"/>
      <c r="AY74" s="98">
        <v>0</v>
      </c>
      <c r="AZ74" s="96" t="str">
        <f t="shared" ca="1" si="21"/>
        <v/>
      </c>
    </row>
    <row r="75" spans="2:52" ht="15">
      <c r="B75" s="16" t="s">
        <v>3058</v>
      </c>
      <c r="C75" s="17" t="e">
        <f>#REF!</f>
        <v>#REF!</v>
      </c>
      <c r="D7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7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7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7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7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7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7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7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7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7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7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7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7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7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7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75" s="218"/>
      <c r="U75" s="98">
        <v>0</v>
      </c>
      <c r="V75" s="96" t="str">
        <f t="shared" ca="1" si="11"/>
        <v/>
      </c>
      <c r="W75" s="220"/>
      <c r="X75" s="98">
        <v>0</v>
      </c>
      <c r="Y75" s="96" t="str">
        <f t="shared" ca="1" si="12"/>
        <v/>
      </c>
      <c r="Z75" s="216" t="s">
        <v>3059</v>
      </c>
      <c r="AA75" s="98">
        <v>3</v>
      </c>
      <c r="AB75" s="96" t="str">
        <f t="shared" ca="1" si="13"/>
        <v/>
      </c>
      <c r="AC75" s="216" t="s">
        <v>3059</v>
      </c>
      <c r="AD75" s="98">
        <v>3</v>
      </c>
      <c r="AE75" s="96" t="str">
        <f t="shared" ca="1" si="14"/>
        <v/>
      </c>
      <c r="AF75" s="218"/>
      <c r="AG75" s="98">
        <v>0</v>
      </c>
      <c r="AH75" s="96" t="str">
        <f t="shared" ca="1" si="15"/>
        <v/>
      </c>
      <c r="AI75" s="97"/>
      <c r="AJ75" s="98"/>
      <c r="AK75" s="96" t="str">
        <f t="shared" ca="1" si="16"/>
        <v/>
      </c>
      <c r="AL75" s="216" t="s">
        <v>3060</v>
      </c>
      <c r="AM75" s="98">
        <v>7</v>
      </c>
      <c r="AN75" s="96" t="str">
        <f t="shared" ca="1" si="17"/>
        <v/>
      </c>
      <c r="AO75" s="97"/>
      <c r="AP75" s="98"/>
      <c r="AQ75" s="96" t="str">
        <f t="shared" ca="1" si="18"/>
        <v/>
      </c>
      <c r="AR75" s="97"/>
      <c r="AS75" s="98"/>
      <c r="AT75" s="96" t="str">
        <f t="shared" ca="1" si="19"/>
        <v/>
      </c>
      <c r="AU75" s="97"/>
      <c r="AV75" s="98"/>
      <c r="AW75" s="96" t="str">
        <f t="shared" ca="1" si="20"/>
        <v/>
      </c>
      <c r="AX75" s="220"/>
      <c r="AY75" s="98">
        <v>0</v>
      </c>
      <c r="AZ75" s="96" t="str">
        <f t="shared" ca="1" si="21"/>
        <v/>
      </c>
    </row>
    <row r="76" spans="2:52" ht="15">
      <c r="B76" s="16" t="s">
        <v>3058</v>
      </c>
      <c r="C76" s="17" t="e">
        <f>#REF!</f>
        <v>#REF!</v>
      </c>
      <c r="D7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7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7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7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7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7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7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7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7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7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7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7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7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7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7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76" s="218"/>
      <c r="U76" s="98">
        <v>0</v>
      </c>
      <c r="V76" s="96" t="str">
        <f t="shared" ca="1" si="11"/>
        <v/>
      </c>
      <c r="W76" s="220"/>
      <c r="X76" s="98">
        <v>0</v>
      </c>
      <c r="Y76" s="96" t="str">
        <f t="shared" ca="1" si="12"/>
        <v/>
      </c>
      <c r="Z76" s="217"/>
      <c r="AA76" s="98">
        <v>3</v>
      </c>
      <c r="AB76" s="96" t="str">
        <f t="shared" ca="1" si="13"/>
        <v/>
      </c>
      <c r="AC76" s="217"/>
      <c r="AD76" s="98">
        <v>3</v>
      </c>
      <c r="AE76" s="96" t="str">
        <f t="shared" ca="1" si="14"/>
        <v/>
      </c>
      <c r="AF76" s="218"/>
      <c r="AG76" s="98">
        <v>0</v>
      </c>
      <c r="AH76" s="96" t="str">
        <f t="shared" ca="1" si="15"/>
        <v/>
      </c>
      <c r="AI76" s="97"/>
      <c r="AJ76" s="98"/>
      <c r="AK76" s="96" t="str">
        <f t="shared" ca="1" si="16"/>
        <v/>
      </c>
      <c r="AL76" s="217"/>
      <c r="AM76" s="98">
        <v>7</v>
      </c>
      <c r="AN76" s="96" t="str">
        <f t="shared" ca="1" si="17"/>
        <v/>
      </c>
      <c r="AO76" s="97"/>
      <c r="AP76" s="98"/>
      <c r="AQ76" s="96" t="str">
        <f t="shared" ca="1" si="18"/>
        <v/>
      </c>
      <c r="AR76" s="97"/>
      <c r="AS76" s="98"/>
      <c r="AT76" s="96" t="str">
        <f t="shared" ca="1" si="19"/>
        <v/>
      </c>
      <c r="AU76" s="97"/>
      <c r="AV76" s="98"/>
      <c r="AW76" s="96" t="str">
        <f t="shared" ca="1" si="20"/>
        <v/>
      </c>
      <c r="AX76" s="220"/>
      <c r="AY76" s="98">
        <v>0</v>
      </c>
      <c r="AZ76" s="96" t="str">
        <f t="shared" ca="1" si="21"/>
        <v/>
      </c>
    </row>
    <row r="77" spans="2:52" ht="15">
      <c r="B77" s="16" t="s">
        <v>3058</v>
      </c>
      <c r="C77" s="17" t="e">
        <f>#REF!</f>
        <v>#REF!</v>
      </c>
      <c r="D7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7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7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7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7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7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7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7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7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7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7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7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7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7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7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77" s="218"/>
      <c r="U77" s="98">
        <v>0</v>
      </c>
      <c r="V77" s="96" t="str">
        <f t="shared" ca="1" si="11"/>
        <v/>
      </c>
      <c r="W77" s="220"/>
      <c r="X77" s="98">
        <v>0</v>
      </c>
      <c r="Y77" s="96" t="str">
        <f t="shared" ca="1" si="12"/>
        <v/>
      </c>
      <c r="Z77" s="216" t="s">
        <v>3061</v>
      </c>
      <c r="AA77" s="98">
        <v>9</v>
      </c>
      <c r="AB77" s="96" t="str">
        <f t="shared" ca="1" si="13"/>
        <v/>
      </c>
      <c r="AC77" s="97"/>
      <c r="AD77" s="98"/>
      <c r="AE77" s="96" t="str">
        <f t="shared" ca="1" si="14"/>
        <v/>
      </c>
      <c r="AF77" s="218"/>
      <c r="AG77" s="98">
        <v>0</v>
      </c>
      <c r="AH77" s="96" t="str">
        <f t="shared" ca="1" si="15"/>
        <v/>
      </c>
      <c r="AI77" s="97"/>
      <c r="AJ77" s="98"/>
      <c r="AK77" s="96" t="str">
        <f t="shared" ca="1" si="16"/>
        <v/>
      </c>
      <c r="AL77" s="216" t="s">
        <v>3055</v>
      </c>
      <c r="AM77" s="98">
        <v>11</v>
      </c>
      <c r="AN77" s="96" t="str">
        <f t="shared" ca="1" si="17"/>
        <v/>
      </c>
      <c r="AO77" s="97"/>
      <c r="AP77" s="98"/>
      <c r="AQ77" s="96" t="str">
        <f t="shared" ca="1" si="18"/>
        <v/>
      </c>
      <c r="AR77" s="219" t="s">
        <v>3062</v>
      </c>
      <c r="AS77" s="98">
        <v>6</v>
      </c>
      <c r="AT77" s="96" t="str">
        <f t="shared" ca="1" si="19"/>
        <v/>
      </c>
      <c r="AU77" s="219" t="s">
        <v>3062</v>
      </c>
      <c r="AV77" s="98">
        <v>6</v>
      </c>
      <c r="AW77" s="96" t="str">
        <f t="shared" ca="1" si="20"/>
        <v/>
      </c>
      <c r="AX77" s="220"/>
      <c r="AY77" s="98">
        <v>0</v>
      </c>
      <c r="AZ77" s="96" t="str">
        <f t="shared" ca="1" si="21"/>
        <v/>
      </c>
    </row>
    <row r="78" spans="2:52" ht="15">
      <c r="B78" s="16" t="s">
        <v>3058</v>
      </c>
      <c r="C78" s="17" t="e">
        <f>#REF!</f>
        <v>#REF!</v>
      </c>
      <c r="D7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7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7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7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7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7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7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7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7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7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7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7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7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7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7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78" s="218"/>
      <c r="U78" s="98">
        <v>0</v>
      </c>
      <c r="V78" s="96" t="str">
        <f t="shared" ca="1" si="11"/>
        <v/>
      </c>
      <c r="W78" s="220"/>
      <c r="X78" s="98">
        <v>0</v>
      </c>
      <c r="Y78" s="96" t="str">
        <f t="shared" ca="1" si="12"/>
        <v/>
      </c>
      <c r="Z78" s="218"/>
      <c r="AA78" s="98">
        <v>9</v>
      </c>
      <c r="AB78" s="96" t="str">
        <f t="shared" ca="1" si="13"/>
        <v/>
      </c>
      <c r="AC78" s="97"/>
      <c r="AD78" s="98"/>
      <c r="AE78" s="96" t="str">
        <f t="shared" ca="1" si="14"/>
        <v/>
      </c>
      <c r="AF78" s="218"/>
      <c r="AG78" s="98">
        <v>0</v>
      </c>
      <c r="AH78" s="96" t="str">
        <f t="shared" ca="1" si="15"/>
        <v/>
      </c>
      <c r="AI78" s="97"/>
      <c r="AJ78" s="98"/>
      <c r="AK78" s="96" t="str">
        <f t="shared" ca="1" si="16"/>
        <v/>
      </c>
      <c r="AL78" s="218"/>
      <c r="AM78" s="98">
        <v>11</v>
      </c>
      <c r="AN78" s="96" t="str">
        <f t="shared" ca="1" si="17"/>
        <v/>
      </c>
      <c r="AO78" s="97"/>
      <c r="AP78" s="98"/>
      <c r="AQ78" s="96" t="str">
        <f t="shared" ca="1" si="18"/>
        <v/>
      </c>
      <c r="AR78" s="218"/>
      <c r="AS78" s="98">
        <v>6</v>
      </c>
      <c r="AT78" s="96" t="str">
        <f t="shared" ca="1" si="19"/>
        <v/>
      </c>
      <c r="AU78" s="218"/>
      <c r="AV78" s="98">
        <v>6</v>
      </c>
      <c r="AW78" s="96" t="str">
        <f t="shared" ca="1" si="20"/>
        <v/>
      </c>
      <c r="AX78" s="220"/>
      <c r="AY78" s="98">
        <v>0</v>
      </c>
      <c r="AZ78" s="96" t="str">
        <f t="shared" ca="1" si="21"/>
        <v/>
      </c>
    </row>
    <row r="79" spans="2:52" ht="15">
      <c r="B79" s="16" t="s">
        <v>3058</v>
      </c>
      <c r="C79" s="17" t="e">
        <f>#REF!</f>
        <v>#REF!</v>
      </c>
      <c r="D7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7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7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7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7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7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7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7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7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7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7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7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7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7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7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79" s="218"/>
      <c r="U79" s="98">
        <v>0</v>
      </c>
      <c r="V79" s="96" t="str">
        <f t="shared" ca="1" si="11"/>
        <v/>
      </c>
      <c r="W79" s="220"/>
      <c r="X79" s="98">
        <v>0</v>
      </c>
      <c r="Y79" s="96" t="str">
        <f t="shared" ca="1" si="12"/>
        <v/>
      </c>
      <c r="Z79" s="97"/>
      <c r="AA79" s="98"/>
      <c r="AB79" s="96" t="str">
        <f t="shared" ca="1" si="13"/>
        <v/>
      </c>
      <c r="AC79" s="97"/>
      <c r="AD79" s="98"/>
      <c r="AE79" s="96" t="str">
        <f t="shared" ca="1" si="14"/>
        <v/>
      </c>
      <c r="AF79" s="218"/>
      <c r="AG79" s="98">
        <v>0</v>
      </c>
      <c r="AH79" s="96" t="str">
        <f t="shared" ca="1" si="15"/>
        <v/>
      </c>
      <c r="AI79" s="97"/>
      <c r="AJ79" s="98"/>
      <c r="AK79" s="96" t="str">
        <f t="shared" ca="1" si="16"/>
        <v/>
      </c>
      <c r="AL79" s="218"/>
      <c r="AM79" s="98">
        <v>11</v>
      </c>
      <c r="AN79" s="96" t="str">
        <f t="shared" ca="1" si="17"/>
        <v/>
      </c>
      <c r="AO79" s="97"/>
      <c r="AP79" s="98"/>
      <c r="AQ79" s="96" t="str">
        <f t="shared" ca="1" si="18"/>
        <v/>
      </c>
      <c r="AR79" s="218"/>
      <c r="AS79" s="98">
        <v>6</v>
      </c>
      <c r="AT79" s="96" t="str">
        <f t="shared" ca="1" si="19"/>
        <v/>
      </c>
      <c r="AU79" s="218"/>
      <c r="AV79" s="98">
        <v>6</v>
      </c>
      <c r="AW79" s="96" t="str">
        <f t="shared" ca="1" si="20"/>
        <v/>
      </c>
      <c r="AX79" s="220"/>
      <c r="AY79" s="98">
        <v>0</v>
      </c>
      <c r="AZ79" s="96" t="str">
        <f t="shared" ca="1" si="21"/>
        <v/>
      </c>
    </row>
    <row r="80" spans="2:52" ht="15">
      <c r="B80" s="16" t="s">
        <v>3058</v>
      </c>
      <c r="C80" s="17" t="e">
        <f>#REF!</f>
        <v>#REF!</v>
      </c>
      <c r="D8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8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8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8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8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8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8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8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8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8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8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8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8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8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8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80" s="218"/>
      <c r="U80" s="98">
        <v>0</v>
      </c>
      <c r="V80" s="96" t="str">
        <f t="shared" ca="1" si="11"/>
        <v/>
      </c>
      <c r="W80" s="220"/>
      <c r="X80" s="98">
        <v>0</v>
      </c>
      <c r="Y80" s="96" t="str">
        <f t="shared" ca="1" si="12"/>
        <v/>
      </c>
      <c r="Z80" s="97"/>
      <c r="AA80" s="98"/>
      <c r="AB80" s="96" t="str">
        <f t="shared" ca="1" si="13"/>
        <v/>
      </c>
      <c r="AC80" s="97"/>
      <c r="AD80" s="98"/>
      <c r="AE80" s="96" t="str">
        <f t="shared" ca="1" si="14"/>
        <v/>
      </c>
      <c r="AF80" s="218"/>
      <c r="AG80" s="98">
        <v>0</v>
      </c>
      <c r="AH80" s="96" t="str">
        <f t="shared" ca="1" si="15"/>
        <v/>
      </c>
      <c r="AI80" s="97"/>
      <c r="AJ80" s="98"/>
      <c r="AK80" s="96" t="str">
        <f t="shared" ca="1" si="16"/>
        <v/>
      </c>
      <c r="AL80" s="217"/>
      <c r="AM80" s="98">
        <v>11</v>
      </c>
      <c r="AN80" s="96" t="str">
        <f t="shared" ca="1" si="17"/>
        <v/>
      </c>
      <c r="AO80" s="97"/>
      <c r="AP80" s="98"/>
      <c r="AQ80" s="96" t="str">
        <f t="shared" ca="1" si="18"/>
        <v/>
      </c>
      <c r="AR80" s="218"/>
      <c r="AS80" s="98">
        <v>6</v>
      </c>
      <c r="AT80" s="96" t="str">
        <f t="shared" ca="1" si="19"/>
        <v/>
      </c>
      <c r="AU80" s="218"/>
      <c r="AV80" s="98">
        <v>6</v>
      </c>
      <c r="AW80" s="96" t="str">
        <f t="shared" ca="1" si="20"/>
        <v/>
      </c>
      <c r="AX80" s="220"/>
      <c r="AY80" s="98">
        <v>0</v>
      </c>
      <c r="AZ80" s="96" t="str">
        <f t="shared" ca="1" si="21"/>
        <v/>
      </c>
    </row>
    <row r="81" spans="2:52" ht="15">
      <c r="B81" s="16" t="s">
        <v>3058</v>
      </c>
      <c r="C81" s="17" t="e">
        <f>#REF!</f>
        <v>#REF!</v>
      </c>
      <c r="D8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8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8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8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8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8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8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8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8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8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8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8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8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8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8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81" s="218"/>
      <c r="U81" s="98">
        <v>0</v>
      </c>
      <c r="V81" s="96" t="str">
        <f t="shared" ca="1" si="11"/>
        <v/>
      </c>
      <c r="W81" s="220"/>
      <c r="X81" s="98">
        <v>0</v>
      </c>
      <c r="Y81" s="96" t="str">
        <f t="shared" ca="1" si="12"/>
        <v/>
      </c>
      <c r="Z81" s="216" t="s">
        <v>3063</v>
      </c>
      <c r="AA81" s="98">
        <v>2</v>
      </c>
      <c r="AB81" s="96" t="str">
        <f t="shared" ca="1" si="13"/>
        <v/>
      </c>
      <c r="AC81" s="97"/>
      <c r="AD81" s="98"/>
      <c r="AE81" s="96" t="str">
        <f t="shared" ca="1" si="14"/>
        <v/>
      </c>
      <c r="AF81" s="218"/>
      <c r="AG81" s="98">
        <v>0</v>
      </c>
      <c r="AH81" s="96" t="str">
        <f t="shared" ca="1" si="15"/>
        <v/>
      </c>
      <c r="AI81" s="97"/>
      <c r="AJ81" s="98"/>
      <c r="AK81" s="96" t="str">
        <f t="shared" ca="1" si="16"/>
        <v/>
      </c>
      <c r="AL81" s="216" t="s">
        <v>3063</v>
      </c>
      <c r="AM81" s="98">
        <v>2</v>
      </c>
      <c r="AN81" s="96" t="str">
        <f t="shared" ca="1" si="17"/>
        <v/>
      </c>
      <c r="AO81" s="219" t="s">
        <v>3064</v>
      </c>
      <c r="AP81" s="98">
        <v>2</v>
      </c>
      <c r="AQ81" s="96" t="str">
        <f t="shared" ca="1" si="18"/>
        <v/>
      </c>
      <c r="AR81" s="218"/>
      <c r="AS81" s="98">
        <v>6</v>
      </c>
      <c r="AT81" s="96" t="str">
        <f t="shared" ca="1" si="19"/>
        <v/>
      </c>
      <c r="AU81" s="218"/>
      <c r="AV81" s="98">
        <v>6</v>
      </c>
      <c r="AW81" s="96" t="str">
        <f t="shared" ca="1" si="20"/>
        <v/>
      </c>
      <c r="AX81" s="220"/>
      <c r="AY81" s="98">
        <v>0</v>
      </c>
      <c r="AZ81" s="96" t="str">
        <f t="shared" ca="1" si="21"/>
        <v/>
      </c>
    </row>
    <row r="82" spans="2:52" ht="15">
      <c r="B82" s="16" t="s">
        <v>3058</v>
      </c>
      <c r="C82" s="17" t="e">
        <f>#REF!</f>
        <v>#REF!</v>
      </c>
      <c r="D8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8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8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8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8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8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8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8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8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8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8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8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8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8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8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82" s="218"/>
      <c r="U82" s="98">
        <v>0</v>
      </c>
      <c r="V82" s="96" t="str">
        <f t="shared" ca="1" si="11"/>
        <v/>
      </c>
      <c r="W82" s="220"/>
      <c r="X82" s="98">
        <v>0</v>
      </c>
      <c r="Y82" s="96" t="str">
        <f t="shared" ca="1" si="12"/>
        <v/>
      </c>
      <c r="Z82" s="218"/>
      <c r="AA82" s="98">
        <v>2</v>
      </c>
      <c r="AB82" s="96" t="str">
        <f t="shared" ca="1" si="13"/>
        <v/>
      </c>
      <c r="AC82" s="97"/>
      <c r="AD82" s="98"/>
      <c r="AE82" s="96" t="str">
        <f t="shared" ca="1" si="14"/>
        <v/>
      </c>
      <c r="AF82" s="218"/>
      <c r="AG82" s="98">
        <v>0</v>
      </c>
      <c r="AH82" s="96" t="str">
        <f t="shared" ca="1" si="15"/>
        <v/>
      </c>
      <c r="AI82" s="97"/>
      <c r="AJ82" s="98"/>
      <c r="AK82" s="96" t="str">
        <f t="shared" ca="1" si="16"/>
        <v/>
      </c>
      <c r="AL82" s="218"/>
      <c r="AM82" s="98">
        <v>2</v>
      </c>
      <c r="AN82" s="96" t="str">
        <f t="shared" ca="1" si="17"/>
        <v/>
      </c>
      <c r="AO82" s="218"/>
      <c r="AP82" s="98">
        <v>2</v>
      </c>
      <c r="AQ82" s="96" t="str">
        <f t="shared" ca="1" si="18"/>
        <v/>
      </c>
      <c r="AR82" s="218"/>
      <c r="AS82" s="98">
        <v>6</v>
      </c>
      <c r="AT82" s="96" t="str">
        <f t="shared" ca="1" si="19"/>
        <v/>
      </c>
      <c r="AU82" s="218"/>
      <c r="AV82" s="98">
        <v>6</v>
      </c>
      <c r="AW82" s="96" t="str">
        <f t="shared" ca="1" si="20"/>
        <v/>
      </c>
      <c r="AX82" s="220"/>
      <c r="AY82" s="98">
        <v>0</v>
      </c>
      <c r="AZ82" s="96" t="str">
        <f t="shared" ca="1" si="21"/>
        <v/>
      </c>
    </row>
    <row r="83" spans="2:52" ht="15">
      <c r="B83" s="16" t="s">
        <v>3057</v>
      </c>
      <c r="C83" s="17" t="e">
        <f>#REF!</f>
        <v>#REF!</v>
      </c>
      <c r="D8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8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8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8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8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8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8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8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8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8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8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8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8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8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8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83" s="218"/>
      <c r="U83" s="98">
        <v>0</v>
      </c>
      <c r="V83" s="96" t="str">
        <f t="shared" ca="1" si="11"/>
        <v/>
      </c>
      <c r="W83" s="220"/>
      <c r="X83" s="98">
        <v>0</v>
      </c>
      <c r="Y83" s="96" t="str">
        <f t="shared" ca="1" si="12"/>
        <v/>
      </c>
      <c r="Z83" s="218"/>
      <c r="AA83" s="98">
        <v>2</v>
      </c>
      <c r="AB83" s="96" t="str">
        <f t="shared" ca="1" si="13"/>
        <v/>
      </c>
      <c r="AC83" s="97"/>
      <c r="AD83" s="98"/>
      <c r="AE83" s="96" t="str">
        <f t="shared" ca="1" si="14"/>
        <v/>
      </c>
      <c r="AF83" s="218"/>
      <c r="AG83" s="98">
        <v>0</v>
      </c>
      <c r="AH83" s="96" t="str">
        <f t="shared" ca="1" si="15"/>
        <v/>
      </c>
      <c r="AI83" s="97"/>
      <c r="AJ83" s="98"/>
      <c r="AK83" s="96" t="str">
        <f t="shared" ca="1" si="16"/>
        <v/>
      </c>
      <c r="AL83" s="218"/>
      <c r="AM83" s="98">
        <v>2</v>
      </c>
      <c r="AN83" s="96" t="str">
        <f t="shared" ca="1" si="17"/>
        <v/>
      </c>
      <c r="AO83" s="218"/>
      <c r="AP83" s="98">
        <v>2</v>
      </c>
      <c r="AQ83" s="96" t="str">
        <f t="shared" ca="1" si="18"/>
        <v/>
      </c>
      <c r="AR83" s="218"/>
      <c r="AS83" s="98">
        <v>6</v>
      </c>
      <c r="AT83" s="96" t="str">
        <f t="shared" ca="1" si="19"/>
        <v/>
      </c>
      <c r="AU83" s="218"/>
      <c r="AV83" s="98">
        <v>6</v>
      </c>
      <c r="AW83" s="96" t="str">
        <f t="shared" ca="1" si="20"/>
        <v/>
      </c>
      <c r="AX83" s="220"/>
      <c r="AY83" s="98">
        <v>0</v>
      </c>
      <c r="AZ83" s="96" t="str">
        <f t="shared" ca="1" si="21"/>
        <v/>
      </c>
    </row>
    <row r="84" spans="2:52" ht="15">
      <c r="B84" s="16" t="s">
        <v>3057</v>
      </c>
      <c r="C84" s="17" t="e">
        <f>#REF!</f>
        <v>#REF!</v>
      </c>
      <c r="D8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8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8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8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8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8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8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8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8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8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8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8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8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8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8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84" s="218"/>
      <c r="U84" s="98">
        <v>0</v>
      </c>
      <c r="V84" s="96" t="str">
        <f t="shared" ca="1" si="11"/>
        <v/>
      </c>
      <c r="W84" s="220"/>
      <c r="X84" s="98">
        <v>0</v>
      </c>
      <c r="Y84" s="96" t="str">
        <f t="shared" ca="1" si="12"/>
        <v/>
      </c>
      <c r="Z84" s="218"/>
      <c r="AA84" s="98">
        <v>2</v>
      </c>
      <c r="AB84" s="96" t="str">
        <f t="shared" ca="1" si="13"/>
        <v/>
      </c>
      <c r="AC84" s="97"/>
      <c r="AD84" s="98"/>
      <c r="AE84" s="96" t="str">
        <f t="shared" ca="1" si="14"/>
        <v/>
      </c>
      <c r="AF84" s="218"/>
      <c r="AG84" s="98">
        <v>0</v>
      </c>
      <c r="AH84" s="96" t="str">
        <f t="shared" ca="1" si="15"/>
        <v/>
      </c>
      <c r="AI84" s="97"/>
      <c r="AJ84" s="98"/>
      <c r="AK84" s="96" t="str">
        <f t="shared" ca="1" si="16"/>
        <v/>
      </c>
      <c r="AL84" s="218"/>
      <c r="AM84" s="98">
        <v>2</v>
      </c>
      <c r="AN84" s="96" t="str">
        <f t="shared" ca="1" si="17"/>
        <v/>
      </c>
      <c r="AO84" s="218"/>
      <c r="AP84" s="98">
        <v>2</v>
      </c>
      <c r="AQ84" s="96" t="str">
        <f t="shared" ca="1" si="18"/>
        <v/>
      </c>
      <c r="AR84" s="218"/>
      <c r="AS84" s="98">
        <v>6</v>
      </c>
      <c r="AT84" s="96" t="str">
        <f t="shared" ca="1" si="19"/>
        <v/>
      </c>
      <c r="AU84" s="218"/>
      <c r="AV84" s="98">
        <v>6</v>
      </c>
      <c r="AW84" s="96" t="str">
        <f t="shared" ca="1" si="20"/>
        <v/>
      </c>
      <c r="AX84" s="220"/>
      <c r="AY84" s="98">
        <v>0</v>
      </c>
      <c r="AZ84" s="96" t="str">
        <f t="shared" ca="1" si="21"/>
        <v/>
      </c>
    </row>
    <row r="85" spans="2:52" ht="15" customHeight="1">
      <c r="B85" s="16" t="s">
        <v>3057</v>
      </c>
      <c r="C85" s="17" t="e">
        <f>#REF!</f>
        <v>#REF!</v>
      </c>
      <c r="D8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8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8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8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8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8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8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8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8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8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8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8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8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8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8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85" s="218"/>
      <c r="U85" s="98">
        <v>0</v>
      </c>
      <c r="V85" s="96" t="str">
        <f t="shared" ca="1" si="11"/>
        <v/>
      </c>
      <c r="W85" s="220"/>
      <c r="X85" s="98">
        <v>0</v>
      </c>
      <c r="Y85" s="96" t="str">
        <f t="shared" ca="1" si="12"/>
        <v/>
      </c>
      <c r="Z85" s="218"/>
      <c r="AA85" s="98">
        <v>2</v>
      </c>
      <c r="AB85" s="96" t="str">
        <f t="shared" ca="1" si="13"/>
        <v/>
      </c>
      <c r="AC85" s="97"/>
      <c r="AD85" s="98"/>
      <c r="AE85" s="96" t="str">
        <f t="shared" ca="1" si="14"/>
        <v/>
      </c>
      <c r="AF85" s="218"/>
      <c r="AG85" s="98">
        <v>0</v>
      </c>
      <c r="AH85" s="96" t="str">
        <f t="shared" ca="1" si="15"/>
        <v/>
      </c>
      <c r="AI85" s="97"/>
      <c r="AJ85" s="98"/>
      <c r="AK85" s="96" t="str">
        <f t="shared" ca="1" si="16"/>
        <v/>
      </c>
      <c r="AL85" s="218"/>
      <c r="AM85" s="98">
        <v>2</v>
      </c>
      <c r="AN85" s="96" t="str">
        <f t="shared" ca="1" si="17"/>
        <v/>
      </c>
      <c r="AO85" s="218"/>
      <c r="AP85" s="98">
        <v>2</v>
      </c>
      <c r="AQ85" s="96" t="str">
        <f t="shared" ca="1" si="18"/>
        <v/>
      </c>
      <c r="AR85" s="218"/>
      <c r="AS85" s="98">
        <v>6</v>
      </c>
      <c r="AT85" s="96" t="str">
        <f t="shared" ca="1" si="19"/>
        <v/>
      </c>
      <c r="AU85" s="218"/>
      <c r="AV85" s="98">
        <v>6</v>
      </c>
      <c r="AW85" s="96" t="str">
        <f t="shared" ca="1" si="20"/>
        <v/>
      </c>
      <c r="AX85" s="220"/>
      <c r="AY85" s="98">
        <v>0</v>
      </c>
      <c r="AZ85" s="96" t="str">
        <f t="shared" ca="1" si="21"/>
        <v/>
      </c>
    </row>
    <row r="86" spans="2:52" ht="15" customHeight="1">
      <c r="B86" s="16" t="s">
        <v>3057</v>
      </c>
      <c r="C86" s="17" t="e">
        <f>#REF!</f>
        <v>#REF!</v>
      </c>
      <c r="D8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8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8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8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8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8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8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8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8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8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8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8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8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8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8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86" s="218"/>
      <c r="U86" s="98">
        <v>0</v>
      </c>
      <c r="V86" s="96" t="str">
        <f t="shared" ca="1" si="11"/>
        <v/>
      </c>
      <c r="W86" s="220"/>
      <c r="X86" s="98">
        <v>0</v>
      </c>
      <c r="Y86" s="96" t="str">
        <f t="shared" ca="1" si="12"/>
        <v/>
      </c>
      <c r="Z86" s="218"/>
      <c r="AA86" s="98">
        <v>2</v>
      </c>
      <c r="AB86" s="96" t="str">
        <f t="shared" ca="1" si="13"/>
        <v/>
      </c>
      <c r="AC86" s="97"/>
      <c r="AD86" s="98"/>
      <c r="AE86" s="96" t="str">
        <f t="shared" ca="1" si="14"/>
        <v/>
      </c>
      <c r="AF86" s="218"/>
      <c r="AG86" s="98">
        <v>0</v>
      </c>
      <c r="AH86" s="96" t="str">
        <f t="shared" ca="1" si="15"/>
        <v/>
      </c>
      <c r="AI86" s="97"/>
      <c r="AJ86" s="98"/>
      <c r="AK86" s="96" t="str">
        <f t="shared" ca="1" si="16"/>
        <v/>
      </c>
      <c r="AL86" s="218"/>
      <c r="AM86" s="98">
        <v>2</v>
      </c>
      <c r="AN86" s="96" t="str">
        <f t="shared" ca="1" si="17"/>
        <v/>
      </c>
      <c r="AO86" s="218"/>
      <c r="AP86" s="98">
        <v>2</v>
      </c>
      <c r="AQ86" s="96" t="str">
        <f t="shared" ca="1" si="18"/>
        <v/>
      </c>
      <c r="AR86" s="218"/>
      <c r="AS86" s="98">
        <v>6</v>
      </c>
      <c r="AT86" s="96" t="str">
        <f t="shared" ca="1" si="19"/>
        <v/>
      </c>
      <c r="AU86" s="218"/>
      <c r="AV86" s="98">
        <v>6</v>
      </c>
      <c r="AW86" s="96" t="str">
        <f t="shared" ca="1" si="20"/>
        <v/>
      </c>
      <c r="AX86" s="220"/>
      <c r="AY86" s="98">
        <v>0</v>
      </c>
      <c r="AZ86" s="96" t="str">
        <f t="shared" ca="1" si="21"/>
        <v/>
      </c>
    </row>
    <row r="87" spans="2:52" ht="15">
      <c r="B87" s="16" t="s">
        <v>3057</v>
      </c>
      <c r="C87" s="17" t="e">
        <f>#REF!</f>
        <v>#REF!</v>
      </c>
      <c r="D8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8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8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8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8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8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8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8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8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8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8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8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8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8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8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87" s="218"/>
      <c r="U87" s="98">
        <v>0</v>
      </c>
      <c r="V87" s="96" t="str">
        <f t="shared" ca="1" si="11"/>
        <v/>
      </c>
      <c r="W87" s="220"/>
      <c r="X87" s="98">
        <v>0</v>
      </c>
      <c r="Y87" s="96" t="str">
        <f t="shared" ca="1" si="12"/>
        <v/>
      </c>
      <c r="Z87" s="217"/>
      <c r="AA87" s="98">
        <v>2</v>
      </c>
      <c r="AB87" s="96" t="str">
        <f t="shared" ca="1" si="13"/>
        <v/>
      </c>
      <c r="AC87" s="97"/>
      <c r="AD87" s="98"/>
      <c r="AE87" s="96" t="str">
        <f t="shared" ca="1" si="14"/>
        <v/>
      </c>
      <c r="AF87" s="218"/>
      <c r="AG87" s="98">
        <v>0</v>
      </c>
      <c r="AH87" s="96" t="str">
        <f t="shared" ca="1" si="15"/>
        <v/>
      </c>
      <c r="AI87" s="97"/>
      <c r="AJ87" s="98"/>
      <c r="AK87" s="96" t="str">
        <f t="shared" ca="1" si="16"/>
        <v/>
      </c>
      <c r="AL87" s="217"/>
      <c r="AM87" s="98">
        <v>2</v>
      </c>
      <c r="AN87" s="96" t="str">
        <f t="shared" ca="1" si="17"/>
        <v/>
      </c>
      <c r="AO87" s="218"/>
      <c r="AP87" s="98">
        <v>2</v>
      </c>
      <c r="AQ87" s="96" t="str">
        <f t="shared" ca="1" si="18"/>
        <v/>
      </c>
      <c r="AR87" s="218"/>
      <c r="AS87" s="98">
        <v>6</v>
      </c>
      <c r="AT87" s="96" t="str">
        <f t="shared" ca="1" si="19"/>
        <v/>
      </c>
      <c r="AU87" s="218"/>
      <c r="AV87" s="98">
        <v>6</v>
      </c>
      <c r="AW87" s="96" t="str">
        <f t="shared" ca="1" si="20"/>
        <v/>
      </c>
      <c r="AX87" s="220"/>
      <c r="AY87" s="98">
        <v>0</v>
      </c>
      <c r="AZ87" s="96" t="str">
        <f t="shared" ca="1" si="21"/>
        <v/>
      </c>
    </row>
    <row r="88" spans="2:52" ht="15">
      <c r="B88" s="16" t="s">
        <v>3057</v>
      </c>
      <c r="C88" s="17" t="e">
        <f>#REF!</f>
        <v>#REF!</v>
      </c>
      <c r="D8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8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8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8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8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8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8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8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8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8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8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8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8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8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8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88" s="218"/>
      <c r="U88" s="98">
        <v>0</v>
      </c>
      <c r="V88" s="96" t="str">
        <f t="shared" ca="1" si="11"/>
        <v/>
      </c>
      <c r="W88" s="220"/>
      <c r="X88" s="98">
        <v>0</v>
      </c>
      <c r="Y88" s="96" t="str">
        <f t="shared" ca="1" si="12"/>
        <v/>
      </c>
      <c r="Z88" s="219" t="s">
        <v>3065</v>
      </c>
      <c r="AA88" s="98">
        <v>2</v>
      </c>
      <c r="AB88" s="96" t="str">
        <f t="shared" ca="1" si="13"/>
        <v/>
      </c>
      <c r="AC88" s="216" t="s">
        <v>3066</v>
      </c>
      <c r="AD88" s="98">
        <v>3</v>
      </c>
      <c r="AE88" s="96" t="str">
        <f t="shared" ca="1" si="14"/>
        <v/>
      </c>
      <c r="AF88" s="218"/>
      <c r="AG88" s="98">
        <v>0</v>
      </c>
      <c r="AH88" s="96" t="str">
        <f t="shared" ca="1" si="15"/>
        <v/>
      </c>
      <c r="AI88" s="97"/>
      <c r="AJ88" s="98"/>
      <c r="AK88" s="96" t="str">
        <f t="shared" ca="1" si="16"/>
        <v/>
      </c>
      <c r="AL88" s="219" t="s">
        <v>3065</v>
      </c>
      <c r="AM88" s="98">
        <v>2</v>
      </c>
      <c r="AN88" s="96" t="str">
        <f t="shared" ca="1" si="17"/>
        <v/>
      </c>
      <c r="AO88" s="218"/>
      <c r="AP88" s="98">
        <v>3</v>
      </c>
      <c r="AQ88" s="96" t="str">
        <f t="shared" ca="1" si="18"/>
        <v/>
      </c>
      <c r="AR88" s="218"/>
      <c r="AS88" s="98">
        <v>6</v>
      </c>
      <c r="AT88" s="96" t="str">
        <f t="shared" ca="1" si="19"/>
        <v/>
      </c>
      <c r="AU88" s="218"/>
      <c r="AV88" s="98">
        <v>6</v>
      </c>
      <c r="AW88" s="96" t="str">
        <f t="shared" ca="1" si="20"/>
        <v/>
      </c>
      <c r="AX88" s="220"/>
      <c r="AY88" s="98">
        <v>0</v>
      </c>
      <c r="AZ88" s="96" t="str">
        <f t="shared" ca="1" si="21"/>
        <v/>
      </c>
    </row>
    <row r="89" spans="2:52" ht="15">
      <c r="B89" s="16" t="s">
        <v>3057</v>
      </c>
      <c r="C89" s="17" t="e">
        <f>#REF!</f>
        <v>#REF!</v>
      </c>
      <c r="D8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8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8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8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8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8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8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8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8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8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8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8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8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8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8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89" s="218"/>
      <c r="U89" s="98">
        <v>0</v>
      </c>
      <c r="V89" s="96" t="str">
        <f t="shared" ca="1" si="11"/>
        <v/>
      </c>
      <c r="W89" s="220"/>
      <c r="X89" s="98">
        <v>0</v>
      </c>
      <c r="Y89" s="96" t="str">
        <f t="shared" ca="1" si="12"/>
        <v/>
      </c>
      <c r="Z89" s="220"/>
      <c r="AA89" s="98">
        <v>2</v>
      </c>
      <c r="AB89" s="96" t="str">
        <f t="shared" ca="1" si="13"/>
        <v/>
      </c>
      <c r="AC89" s="218"/>
      <c r="AD89" s="98">
        <v>3</v>
      </c>
      <c r="AE89" s="96" t="str">
        <f t="shared" ca="1" si="14"/>
        <v/>
      </c>
      <c r="AF89" s="218"/>
      <c r="AG89" s="98">
        <v>0</v>
      </c>
      <c r="AH89" s="96" t="str">
        <f t="shared" ca="1" si="15"/>
        <v/>
      </c>
      <c r="AI89" s="97"/>
      <c r="AJ89" s="98"/>
      <c r="AK89" s="96" t="str">
        <f t="shared" ca="1" si="16"/>
        <v/>
      </c>
      <c r="AL89" s="220"/>
      <c r="AM89" s="98">
        <v>2</v>
      </c>
      <c r="AN89" s="96" t="str">
        <f t="shared" ca="1" si="17"/>
        <v/>
      </c>
      <c r="AO89" s="218"/>
      <c r="AP89" s="98">
        <v>3</v>
      </c>
      <c r="AQ89" s="96" t="str">
        <f t="shared" ca="1" si="18"/>
        <v/>
      </c>
      <c r="AR89" s="218"/>
      <c r="AS89" s="98">
        <v>6</v>
      </c>
      <c r="AT89" s="96" t="str">
        <f t="shared" ca="1" si="19"/>
        <v/>
      </c>
      <c r="AU89" s="218"/>
      <c r="AV89" s="98">
        <v>6</v>
      </c>
      <c r="AW89" s="96" t="str">
        <f t="shared" ca="1" si="20"/>
        <v/>
      </c>
      <c r="AX89" s="220"/>
      <c r="AY89" s="98">
        <v>0</v>
      </c>
      <c r="AZ89" s="96" t="str">
        <f t="shared" ca="1" si="21"/>
        <v/>
      </c>
    </row>
    <row r="90" spans="2:52" ht="15">
      <c r="B90" s="16" t="s">
        <v>3057</v>
      </c>
      <c r="C90" s="17" t="e">
        <f>#REF!</f>
        <v>#REF!</v>
      </c>
      <c r="D9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9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9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9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9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9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9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9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9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9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9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9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9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9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9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90" s="218"/>
      <c r="U90" s="98">
        <v>0</v>
      </c>
      <c r="V90" s="96" t="str">
        <f t="shared" ca="1" si="11"/>
        <v/>
      </c>
      <c r="W90" s="220"/>
      <c r="X90" s="98">
        <v>0</v>
      </c>
      <c r="Y90" s="96" t="str">
        <f t="shared" ca="1" si="12"/>
        <v/>
      </c>
      <c r="Z90" s="220"/>
      <c r="AA90" s="98">
        <v>2</v>
      </c>
      <c r="AB90" s="96" t="str">
        <f t="shared" ca="1" si="13"/>
        <v/>
      </c>
      <c r="AC90" s="218"/>
      <c r="AD90" s="98">
        <v>3</v>
      </c>
      <c r="AE90" s="96" t="str">
        <f t="shared" ca="1" si="14"/>
        <v/>
      </c>
      <c r="AF90" s="218"/>
      <c r="AG90" s="98">
        <v>0</v>
      </c>
      <c r="AH90" s="96" t="str">
        <f t="shared" ca="1" si="15"/>
        <v/>
      </c>
      <c r="AI90" s="97"/>
      <c r="AJ90" s="98"/>
      <c r="AK90" s="96" t="str">
        <f t="shared" ca="1" si="16"/>
        <v/>
      </c>
      <c r="AL90" s="220"/>
      <c r="AM90" s="98">
        <v>2</v>
      </c>
      <c r="AN90" s="96" t="str">
        <f t="shared" ca="1" si="17"/>
        <v/>
      </c>
      <c r="AO90" s="218"/>
      <c r="AP90" s="98">
        <v>3</v>
      </c>
      <c r="AQ90" s="96" t="str">
        <f t="shared" ca="1" si="18"/>
        <v/>
      </c>
      <c r="AR90" s="218"/>
      <c r="AS90" s="98">
        <v>6</v>
      </c>
      <c r="AT90" s="96" t="str">
        <f t="shared" ca="1" si="19"/>
        <v/>
      </c>
      <c r="AU90" s="218"/>
      <c r="AV90" s="98">
        <v>6</v>
      </c>
      <c r="AW90" s="96" t="str">
        <f t="shared" ca="1" si="20"/>
        <v/>
      </c>
      <c r="AX90" s="220"/>
      <c r="AY90" s="98">
        <v>0</v>
      </c>
      <c r="AZ90" s="96" t="str">
        <f t="shared" ca="1" si="21"/>
        <v/>
      </c>
    </row>
    <row r="91" spans="2:52" ht="15">
      <c r="B91" s="16" t="s">
        <v>3057</v>
      </c>
      <c r="C91" s="17" t="e">
        <f>#REF!</f>
        <v>#REF!</v>
      </c>
      <c r="D9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9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9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9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9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9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9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9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9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9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9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9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9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9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9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91" s="218"/>
      <c r="U91" s="98">
        <v>0</v>
      </c>
      <c r="V91" s="96" t="str">
        <f t="shared" ca="1" si="11"/>
        <v/>
      </c>
      <c r="W91" s="220"/>
      <c r="X91" s="98">
        <v>0</v>
      </c>
      <c r="Y91" s="96" t="str">
        <f t="shared" ca="1" si="12"/>
        <v/>
      </c>
      <c r="Z91" s="220"/>
      <c r="AA91" s="98">
        <v>2</v>
      </c>
      <c r="AB91" s="96" t="str">
        <f t="shared" ca="1" si="13"/>
        <v/>
      </c>
      <c r="AC91" s="218"/>
      <c r="AD91" s="98">
        <v>3</v>
      </c>
      <c r="AE91" s="96" t="str">
        <f t="shared" ca="1" si="14"/>
        <v/>
      </c>
      <c r="AF91" s="218"/>
      <c r="AG91" s="98">
        <v>0</v>
      </c>
      <c r="AH91" s="96" t="str">
        <f t="shared" ca="1" si="15"/>
        <v/>
      </c>
      <c r="AI91" s="97"/>
      <c r="AJ91" s="98"/>
      <c r="AK91" s="96" t="str">
        <f t="shared" ca="1" si="16"/>
        <v/>
      </c>
      <c r="AL91" s="220"/>
      <c r="AM91" s="98">
        <v>2</v>
      </c>
      <c r="AN91" s="96" t="str">
        <f t="shared" ca="1" si="17"/>
        <v/>
      </c>
      <c r="AO91" s="218"/>
      <c r="AP91" s="98">
        <v>3</v>
      </c>
      <c r="AQ91" s="96" t="str">
        <f t="shared" ca="1" si="18"/>
        <v/>
      </c>
      <c r="AR91" s="218"/>
      <c r="AS91" s="98">
        <v>6</v>
      </c>
      <c r="AT91" s="96" t="str">
        <f t="shared" ca="1" si="19"/>
        <v/>
      </c>
      <c r="AU91" s="218"/>
      <c r="AV91" s="98">
        <v>6</v>
      </c>
      <c r="AW91" s="96" t="str">
        <f t="shared" ca="1" si="20"/>
        <v/>
      </c>
      <c r="AX91" s="220"/>
      <c r="AY91" s="98">
        <v>0</v>
      </c>
      <c r="AZ91" s="96" t="str">
        <f t="shared" ca="1" si="21"/>
        <v/>
      </c>
    </row>
    <row r="92" spans="2:52" ht="15">
      <c r="B92" s="16" t="s">
        <v>3057</v>
      </c>
      <c r="C92" s="17" t="e">
        <f>#REF!</f>
        <v>#REF!</v>
      </c>
      <c r="D9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9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9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9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9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9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9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9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9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9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9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9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9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9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9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92" s="218"/>
      <c r="U92" s="98">
        <v>0</v>
      </c>
      <c r="V92" s="96" t="str">
        <f t="shared" ca="1" si="11"/>
        <v/>
      </c>
      <c r="W92" s="220"/>
      <c r="X92" s="98">
        <v>0</v>
      </c>
      <c r="Y92" s="96" t="str">
        <f t="shared" ca="1" si="12"/>
        <v/>
      </c>
      <c r="Z92" s="220"/>
      <c r="AA92" s="98">
        <v>2</v>
      </c>
      <c r="AB92" s="96" t="str">
        <f t="shared" ca="1" si="13"/>
        <v/>
      </c>
      <c r="AC92" s="218"/>
      <c r="AD92" s="98">
        <v>3</v>
      </c>
      <c r="AE92" s="96" t="str">
        <f t="shared" ca="1" si="14"/>
        <v/>
      </c>
      <c r="AF92" s="218"/>
      <c r="AG92" s="98">
        <v>0</v>
      </c>
      <c r="AH92" s="96" t="str">
        <f t="shared" ca="1" si="15"/>
        <v/>
      </c>
      <c r="AI92" s="97"/>
      <c r="AJ92" s="98"/>
      <c r="AK92" s="96" t="str">
        <f t="shared" ca="1" si="16"/>
        <v/>
      </c>
      <c r="AL92" s="220"/>
      <c r="AM92" s="98">
        <v>2</v>
      </c>
      <c r="AN92" s="96" t="str">
        <f t="shared" ca="1" si="17"/>
        <v/>
      </c>
      <c r="AO92" s="218"/>
      <c r="AP92" s="98">
        <v>3</v>
      </c>
      <c r="AQ92" s="96" t="str">
        <f t="shared" ca="1" si="18"/>
        <v/>
      </c>
      <c r="AR92" s="217"/>
      <c r="AS92" s="98">
        <v>6</v>
      </c>
      <c r="AT92" s="96" t="str">
        <f t="shared" ca="1" si="19"/>
        <v/>
      </c>
      <c r="AU92" s="217"/>
      <c r="AV92" s="98">
        <v>6</v>
      </c>
      <c r="AW92" s="96" t="str">
        <f t="shared" ca="1" si="20"/>
        <v/>
      </c>
      <c r="AX92" s="220"/>
      <c r="AY92" s="98">
        <v>0</v>
      </c>
      <c r="AZ92" s="96" t="str">
        <f t="shared" ca="1" si="21"/>
        <v/>
      </c>
    </row>
    <row r="93" spans="2:52" ht="15">
      <c r="B93" s="16" t="s">
        <v>3057</v>
      </c>
      <c r="C93" s="17" t="e">
        <f>#REF!</f>
        <v>#REF!</v>
      </c>
      <c r="D9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9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9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9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9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9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9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9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9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9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9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9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9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9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9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93" s="218"/>
      <c r="U93" s="98">
        <v>0</v>
      </c>
      <c r="V93" s="96" t="str">
        <f t="shared" ca="1" si="11"/>
        <v/>
      </c>
      <c r="W93" s="220"/>
      <c r="X93" s="98">
        <v>0</v>
      </c>
      <c r="Y93" s="96" t="str">
        <f t="shared" ca="1" si="12"/>
        <v/>
      </c>
      <c r="Z93" s="220"/>
      <c r="AA93" s="98">
        <v>2</v>
      </c>
      <c r="AB93" s="96" t="str">
        <f t="shared" ca="1" si="13"/>
        <v/>
      </c>
      <c r="AC93" s="218"/>
      <c r="AD93" s="98">
        <v>3</v>
      </c>
      <c r="AE93" s="96" t="str">
        <f t="shared" ca="1" si="14"/>
        <v/>
      </c>
      <c r="AF93" s="218"/>
      <c r="AG93" s="98">
        <v>0</v>
      </c>
      <c r="AH93" s="96" t="str">
        <f t="shared" ca="1" si="15"/>
        <v/>
      </c>
      <c r="AI93" s="97"/>
      <c r="AJ93" s="98"/>
      <c r="AK93" s="96" t="str">
        <f t="shared" ca="1" si="16"/>
        <v/>
      </c>
      <c r="AL93" s="220"/>
      <c r="AM93" s="98">
        <v>2</v>
      </c>
      <c r="AN93" s="96" t="str">
        <f t="shared" ca="1" si="17"/>
        <v/>
      </c>
      <c r="AO93" s="218"/>
      <c r="AP93" s="98">
        <v>3</v>
      </c>
      <c r="AQ93" s="96" t="str">
        <f t="shared" ca="1" si="18"/>
        <v/>
      </c>
      <c r="AR93" s="97"/>
      <c r="AS93" s="98"/>
      <c r="AT93" s="96" t="str">
        <f t="shared" ca="1" si="19"/>
        <v/>
      </c>
      <c r="AU93" s="97"/>
      <c r="AV93" s="98"/>
      <c r="AW93" s="96" t="str">
        <f t="shared" ca="1" si="20"/>
        <v/>
      </c>
      <c r="AX93" s="220"/>
      <c r="AY93" s="98">
        <v>0</v>
      </c>
      <c r="AZ93" s="96" t="str">
        <f t="shared" ca="1" si="21"/>
        <v/>
      </c>
    </row>
    <row r="94" spans="2:52" ht="15">
      <c r="B94" s="16" t="s">
        <v>3057</v>
      </c>
      <c r="C94" s="17" t="e">
        <f>#REF!</f>
        <v>#REF!</v>
      </c>
      <c r="D9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9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9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9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9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9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9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9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9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9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9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9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9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9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9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94" s="218"/>
      <c r="U94" s="98">
        <v>0</v>
      </c>
      <c r="V94" s="96" t="str">
        <f t="shared" ca="1" si="11"/>
        <v/>
      </c>
      <c r="W94" s="220"/>
      <c r="X94" s="98">
        <v>0</v>
      </c>
      <c r="Y94" s="96" t="str">
        <f t="shared" ca="1" si="12"/>
        <v/>
      </c>
      <c r="Z94" s="220"/>
      <c r="AA94" s="98">
        <v>2</v>
      </c>
      <c r="AB94" s="96" t="str">
        <f t="shared" ca="1" si="13"/>
        <v/>
      </c>
      <c r="AC94" s="217"/>
      <c r="AD94" s="98">
        <v>3</v>
      </c>
      <c r="AE94" s="96" t="str">
        <f t="shared" ca="1" si="14"/>
        <v/>
      </c>
      <c r="AF94" s="218"/>
      <c r="AG94" s="98">
        <v>0</v>
      </c>
      <c r="AH94" s="96" t="str">
        <f t="shared" ca="1" si="15"/>
        <v/>
      </c>
      <c r="AI94" s="97"/>
      <c r="AJ94" s="98"/>
      <c r="AK94" s="96" t="str">
        <f t="shared" ca="1" si="16"/>
        <v/>
      </c>
      <c r="AL94" s="220"/>
      <c r="AM94" s="98">
        <v>2</v>
      </c>
      <c r="AN94" s="96" t="str">
        <f t="shared" ca="1" si="17"/>
        <v/>
      </c>
      <c r="AO94" s="217"/>
      <c r="AP94" s="98">
        <v>3</v>
      </c>
      <c r="AQ94" s="96" t="str">
        <f t="shared" ca="1" si="18"/>
        <v/>
      </c>
      <c r="AR94" s="97"/>
      <c r="AS94" s="98"/>
      <c r="AT94" s="96" t="str">
        <f t="shared" ca="1" si="19"/>
        <v/>
      </c>
      <c r="AU94" s="97"/>
      <c r="AV94" s="98"/>
      <c r="AW94" s="96" t="str">
        <f t="shared" ca="1" si="20"/>
        <v/>
      </c>
      <c r="AX94" s="221"/>
      <c r="AY94" s="98">
        <v>0</v>
      </c>
      <c r="AZ94" s="96" t="str">
        <f t="shared" ca="1" si="21"/>
        <v/>
      </c>
    </row>
    <row r="95" spans="2:52" ht="15">
      <c r="B95" s="16" t="s">
        <v>3057</v>
      </c>
      <c r="C95" s="17" t="e">
        <f>#REF!</f>
        <v>#REF!</v>
      </c>
      <c r="D9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9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9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9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9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9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9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9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9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9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9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9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9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9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9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95" s="217"/>
      <c r="U95" s="98">
        <v>0</v>
      </c>
      <c r="V95" s="96" t="str">
        <f t="shared" ca="1" si="11"/>
        <v/>
      </c>
      <c r="W95" s="101" t="s">
        <v>3067</v>
      </c>
      <c r="X95" s="98">
        <v>6</v>
      </c>
      <c r="Y95" s="96" t="str">
        <f t="shared" ca="1" si="12"/>
        <v/>
      </c>
      <c r="Z95" s="220"/>
      <c r="AA95" s="98">
        <v>2</v>
      </c>
      <c r="AB95" s="96" t="str">
        <f t="shared" ca="1" si="13"/>
        <v/>
      </c>
      <c r="AC95" s="97"/>
      <c r="AD95" s="98"/>
      <c r="AE95" s="96" t="str">
        <f t="shared" ca="1" si="14"/>
        <v/>
      </c>
      <c r="AF95" s="217"/>
      <c r="AG95" s="98">
        <v>0</v>
      </c>
      <c r="AH95" s="96" t="str">
        <f t="shared" ca="1" si="15"/>
        <v/>
      </c>
      <c r="AI95" s="97"/>
      <c r="AJ95" s="98"/>
      <c r="AK95" s="96" t="str">
        <f t="shared" ca="1" si="16"/>
        <v/>
      </c>
      <c r="AL95" s="220"/>
      <c r="AM95" s="98">
        <v>2</v>
      </c>
      <c r="AN95" s="96" t="str">
        <f t="shared" ca="1" si="17"/>
        <v/>
      </c>
      <c r="AO95" s="97"/>
      <c r="AP95" s="98"/>
      <c r="AQ95" s="96" t="str">
        <f t="shared" ca="1" si="18"/>
        <v/>
      </c>
      <c r="AR95" s="97"/>
      <c r="AS95" s="98"/>
      <c r="AT95" s="96" t="str">
        <f t="shared" ca="1" si="19"/>
        <v/>
      </c>
      <c r="AU95" s="97"/>
      <c r="AV95" s="98"/>
      <c r="AW95" s="96" t="str">
        <f t="shared" ca="1" si="20"/>
        <v/>
      </c>
      <c r="AX95" s="101" t="s">
        <v>3048</v>
      </c>
      <c r="AY95" s="98">
        <v>5</v>
      </c>
      <c r="AZ95" s="96" t="str">
        <f t="shared" ca="1" si="21"/>
        <v/>
      </c>
    </row>
    <row r="96" spans="2:52" ht="15">
      <c r="B96" s="16" t="s">
        <v>3057</v>
      </c>
      <c r="C96" s="17" t="e">
        <f>#REF!</f>
        <v>#REF!</v>
      </c>
      <c r="D9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9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9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9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9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9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9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9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9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9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9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9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9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9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9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96" s="216" t="s">
        <v>3060</v>
      </c>
      <c r="U96" s="98">
        <v>1</v>
      </c>
      <c r="V96" s="96" t="str">
        <f t="shared" ca="1" si="11"/>
        <v/>
      </c>
      <c r="W96" s="216" t="s">
        <v>3060</v>
      </c>
      <c r="X96" s="98">
        <v>1</v>
      </c>
      <c r="Y96" s="96" t="str">
        <f t="shared" ca="1" si="12"/>
        <v/>
      </c>
      <c r="Z96" s="159" t="s">
        <v>3068</v>
      </c>
      <c r="AA96" s="98">
        <v>3</v>
      </c>
      <c r="AB96" s="96" t="str">
        <f t="shared" ca="1" si="13"/>
        <v/>
      </c>
      <c r="AC96" s="216" t="s">
        <v>3060</v>
      </c>
      <c r="AD96" s="98">
        <v>1</v>
      </c>
      <c r="AE96" s="96" t="str">
        <f t="shared" ca="1" si="14"/>
        <v/>
      </c>
      <c r="AF96" s="216" t="s">
        <v>3060</v>
      </c>
      <c r="AG96" s="98">
        <v>2</v>
      </c>
      <c r="AH96" s="96" t="str">
        <f t="shared" ca="1" si="15"/>
        <v/>
      </c>
      <c r="AI96" s="216" t="s">
        <v>3060</v>
      </c>
      <c r="AJ96" s="98">
        <v>1</v>
      </c>
      <c r="AK96" s="96" t="str">
        <f t="shared" ca="1" si="16"/>
        <v/>
      </c>
      <c r="AL96" s="159" t="s">
        <v>3068</v>
      </c>
      <c r="AM96" s="98">
        <v>3</v>
      </c>
      <c r="AN96" s="96" t="str">
        <f t="shared" ca="1" si="17"/>
        <v/>
      </c>
      <c r="AO96" s="97"/>
      <c r="AP96" s="98"/>
      <c r="AQ96" s="96" t="str">
        <f t="shared" ca="1" si="18"/>
        <v/>
      </c>
      <c r="AR96" s="97"/>
      <c r="AS96" s="98"/>
      <c r="AT96" s="96" t="str">
        <f t="shared" ca="1" si="19"/>
        <v/>
      </c>
      <c r="AU96" s="97"/>
      <c r="AV96" s="98"/>
      <c r="AW96" s="96" t="str">
        <f t="shared" ca="1" si="20"/>
        <v/>
      </c>
      <c r="AX96" s="216" t="s">
        <v>3060</v>
      </c>
      <c r="AY96" s="98">
        <v>2</v>
      </c>
      <c r="AZ96" s="96" t="str">
        <f t="shared" ca="1" si="21"/>
        <v/>
      </c>
    </row>
    <row r="97" spans="2:52" ht="15">
      <c r="B97" s="16" t="s">
        <v>3057</v>
      </c>
      <c r="C97" s="17" t="e">
        <f>#REF!</f>
        <v>#REF!</v>
      </c>
      <c r="D9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9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9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9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9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9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9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9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9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9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9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9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9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9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9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97" s="217"/>
      <c r="U97" s="98">
        <v>1</v>
      </c>
      <c r="V97" s="96" t="str">
        <f t="shared" ca="1" si="11"/>
        <v/>
      </c>
      <c r="W97" s="217"/>
      <c r="X97" s="98">
        <v>1</v>
      </c>
      <c r="Y97" s="96" t="str">
        <f t="shared" ca="1" si="12"/>
        <v/>
      </c>
      <c r="Z97" s="159" t="s">
        <v>3048</v>
      </c>
      <c r="AA97" s="98">
        <v>5</v>
      </c>
      <c r="AB97" s="96" t="str">
        <f t="shared" ca="1" si="13"/>
        <v/>
      </c>
      <c r="AC97" s="217"/>
      <c r="AD97" s="98">
        <v>1</v>
      </c>
      <c r="AE97" s="96" t="str">
        <f t="shared" ca="1" si="14"/>
        <v/>
      </c>
      <c r="AF97" s="217"/>
      <c r="AG97" s="98">
        <v>2</v>
      </c>
      <c r="AH97" s="96" t="str">
        <f t="shared" ca="1" si="15"/>
        <v/>
      </c>
      <c r="AI97" s="217"/>
      <c r="AJ97" s="98">
        <v>1</v>
      </c>
      <c r="AK97" s="96" t="str">
        <f t="shared" ca="1" si="16"/>
        <v/>
      </c>
      <c r="AL97" s="158" t="s">
        <v>3048</v>
      </c>
      <c r="AM97" s="98">
        <v>5</v>
      </c>
      <c r="AN97" s="96" t="str">
        <f t="shared" ca="1" si="17"/>
        <v/>
      </c>
      <c r="AO97" s="97"/>
      <c r="AP97" s="98"/>
      <c r="AQ97" s="96" t="str">
        <f t="shared" ca="1" si="18"/>
        <v/>
      </c>
      <c r="AR97" s="97"/>
      <c r="AS97" s="98"/>
      <c r="AT97" s="96" t="str">
        <f t="shared" ca="1" si="19"/>
        <v/>
      </c>
      <c r="AU97" s="97"/>
      <c r="AV97" s="98"/>
      <c r="AW97" s="96" t="str">
        <f t="shared" ca="1" si="20"/>
        <v/>
      </c>
      <c r="AX97" s="217"/>
      <c r="AY97" s="98">
        <v>2</v>
      </c>
      <c r="AZ97" s="96" t="str">
        <f t="shared" ca="1" si="21"/>
        <v/>
      </c>
    </row>
    <row r="98" spans="2:52" ht="15">
      <c r="B98" s="16" t="s">
        <v>3057</v>
      </c>
      <c r="C98" s="17" t="e">
        <f>#REF!</f>
        <v>#REF!</v>
      </c>
      <c r="D9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9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9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9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9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9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9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9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9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9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9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9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9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9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9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98" s="216" t="s">
        <v>3069</v>
      </c>
      <c r="U98" s="98">
        <v>0</v>
      </c>
      <c r="V98" s="96" t="str">
        <f t="shared" ca="1" si="11"/>
        <v/>
      </c>
      <c r="W98" s="216" t="s">
        <v>3069</v>
      </c>
      <c r="X98" s="98">
        <v>0</v>
      </c>
      <c r="Y98" s="96" t="str">
        <f t="shared" ca="1" si="12"/>
        <v/>
      </c>
      <c r="Z98" s="216" t="s">
        <v>3055</v>
      </c>
      <c r="AA98" s="98">
        <v>4</v>
      </c>
      <c r="AB98" s="96" t="str">
        <f t="shared" ca="1" si="13"/>
        <v/>
      </c>
      <c r="AC98" s="216" t="s">
        <v>3070</v>
      </c>
      <c r="AD98" s="98">
        <v>6</v>
      </c>
      <c r="AE98" s="96" t="str">
        <f t="shared" ca="1" si="14"/>
        <v/>
      </c>
      <c r="AF98" s="216" t="s">
        <v>3055</v>
      </c>
      <c r="AG98" s="98">
        <v>4</v>
      </c>
      <c r="AH98" s="96" t="str">
        <f t="shared" ca="1" si="15"/>
        <v/>
      </c>
      <c r="AI98" s="97"/>
      <c r="AJ98" s="98"/>
      <c r="AK98" s="96" t="str">
        <f t="shared" ca="1" si="16"/>
        <v/>
      </c>
      <c r="AL98" s="219" t="s">
        <v>3071</v>
      </c>
      <c r="AM98" s="98">
        <v>0</v>
      </c>
      <c r="AN98" s="96" t="str">
        <f t="shared" ca="1" si="17"/>
        <v/>
      </c>
      <c r="AO98" s="97"/>
      <c r="AP98" s="98"/>
      <c r="AQ98" s="96" t="str">
        <f t="shared" ca="1" si="18"/>
        <v/>
      </c>
      <c r="AR98" s="97"/>
      <c r="AS98" s="98"/>
      <c r="AT98" s="96" t="str">
        <f t="shared" ca="1" si="19"/>
        <v/>
      </c>
      <c r="AU98" s="97"/>
      <c r="AV98" s="98"/>
      <c r="AW98" s="96" t="str">
        <f t="shared" ca="1" si="20"/>
        <v/>
      </c>
      <c r="AX98" s="216" t="s">
        <v>3055</v>
      </c>
      <c r="AY98" s="98">
        <v>4</v>
      </c>
      <c r="AZ98" s="96" t="str">
        <f t="shared" ca="1" si="21"/>
        <v/>
      </c>
    </row>
    <row r="99" spans="2:52" ht="15">
      <c r="B99" s="16" t="s">
        <v>3057</v>
      </c>
      <c r="C99" s="17" t="e">
        <f>#REF!</f>
        <v>#REF!</v>
      </c>
      <c r="D9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9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9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9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9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9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9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9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9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9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9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9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9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9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9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99" s="218"/>
      <c r="U99" s="98">
        <v>0</v>
      </c>
      <c r="V99" s="96" t="str">
        <f t="shared" ca="1" si="11"/>
        <v/>
      </c>
      <c r="W99" s="218"/>
      <c r="X99" s="98">
        <v>0</v>
      </c>
      <c r="Y99" s="96" t="str">
        <f t="shared" ca="1" si="12"/>
        <v/>
      </c>
      <c r="Z99" s="218"/>
      <c r="AA99" s="98">
        <v>4</v>
      </c>
      <c r="AB99" s="96" t="str">
        <f t="shared" ca="1" si="13"/>
        <v/>
      </c>
      <c r="AC99" s="217"/>
      <c r="AD99" s="98">
        <v>6</v>
      </c>
      <c r="AE99" s="96" t="str">
        <f t="shared" ca="1" si="14"/>
        <v/>
      </c>
      <c r="AF99" s="218"/>
      <c r="AG99" s="98">
        <v>4</v>
      </c>
      <c r="AH99" s="96" t="str">
        <f t="shared" ca="1" si="15"/>
        <v/>
      </c>
      <c r="AI99" s="97"/>
      <c r="AJ99" s="98"/>
      <c r="AK99" s="96" t="str">
        <f t="shared" ca="1" si="16"/>
        <v/>
      </c>
      <c r="AL99" s="220"/>
      <c r="AM99" s="98">
        <v>0</v>
      </c>
      <c r="AN99" s="96" t="str">
        <f t="shared" ca="1" si="17"/>
        <v/>
      </c>
      <c r="AO99" s="97"/>
      <c r="AP99" s="98"/>
      <c r="AQ99" s="96" t="str">
        <f t="shared" ca="1" si="18"/>
        <v/>
      </c>
      <c r="AR99" s="97"/>
      <c r="AS99" s="98"/>
      <c r="AT99" s="96" t="str">
        <f t="shared" ca="1" si="19"/>
        <v/>
      </c>
      <c r="AU99" s="97"/>
      <c r="AV99" s="98"/>
      <c r="AW99" s="96" t="str">
        <f t="shared" ca="1" si="20"/>
        <v/>
      </c>
      <c r="AX99" s="218"/>
      <c r="AY99" s="98">
        <v>4</v>
      </c>
      <c r="AZ99" s="96" t="str">
        <f t="shared" ca="1" si="21"/>
        <v/>
      </c>
    </row>
    <row r="100" spans="2:52" ht="15">
      <c r="B100" s="16" t="s">
        <v>3057</v>
      </c>
      <c r="C100" s="17" t="e">
        <f>#REF!</f>
        <v>#REF!</v>
      </c>
      <c r="D10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0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0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0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0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0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0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0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0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0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0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0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0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0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0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00" s="218"/>
      <c r="U100" s="98">
        <v>0</v>
      </c>
      <c r="V100" s="96" t="str">
        <f t="shared" ca="1" si="11"/>
        <v/>
      </c>
      <c r="W100" s="218"/>
      <c r="X100" s="98">
        <v>0</v>
      </c>
      <c r="Y100" s="96" t="str">
        <f t="shared" ca="1" si="12"/>
        <v/>
      </c>
      <c r="Z100" s="218"/>
      <c r="AA100" s="98">
        <v>4</v>
      </c>
      <c r="AB100" s="96" t="str">
        <f t="shared" ca="1" si="13"/>
        <v/>
      </c>
      <c r="AC100" s="216" t="s">
        <v>3072</v>
      </c>
      <c r="AD100" s="98">
        <v>6</v>
      </c>
      <c r="AE100" s="96" t="str">
        <f t="shared" ca="1" si="14"/>
        <v/>
      </c>
      <c r="AF100" s="218"/>
      <c r="AG100" s="98">
        <v>4</v>
      </c>
      <c r="AH100" s="96" t="str">
        <f t="shared" ca="1" si="15"/>
        <v/>
      </c>
      <c r="AI100" s="97"/>
      <c r="AJ100" s="98"/>
      <c r="AK100" s="96" t="str">
        <f t="shared" ca="1" si="16"/>
        <v/>
      </c>
      <c r="AL100" s="220"/>
      <c r="AM100" s="98">
        <v>0</v>
      </c>
      <c r="AN100" s="96" t="str">
        <f t="shared" ca="1" si="17"/>
        <v/>
      </c>
      <c r="AO100" s="97"/>
      <c r="AP100" s="98"/>
      <c r="AQ100" s="96" t="str">
        <f t="shared" ca="1" si="18"/>
        <v/>
      </c>
      <c r="AR100" s="110"/>
      <c r="AS100" s="98"/>
      <c r="AT100" s="96" t="str">
        <f t="shared" ca="1" si="19"/>
        <v/>
      </c>
      <c r="AU100" s="97"/>
      <c r="AV100" s="98"/>
      <c r="AW100" s="96" t="str">
        <f t="shared" ca="1" si="20"/>
        <v/>
      </c>
      <c r="AX100" s="218"/>
      <c r="AY100" s="98">
        <v>4</v>
      </c>
      <c r="AZ100" s="96" t="str">
        <f t="shared" ca="1" si="21"/>
        <v/>
      </c>
    </row>
    <row r="101" spans="2:52" ht="15">
      <c r="B101" s="16" t="s">
        <v>3057</v>
      </c>
      <c r="C101" s="17" t="e">
        <f>#REF!</f>
        <v>#REF!</v>
      </c>
      <c r="D10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0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0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0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0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0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0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0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0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0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0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0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0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0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0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01" s="218"/>
      <c r="U101" s="98">
        <v>0</v>
      </c>
      <c r="V101" s="96" t="str">
        <f t="shared" ca="1" si="11"/>
        <v/>
      </c>
      <c r="W101" s="218"/>
      <c r="X101" s="98">
        <v>0</v>
      </c>
      <c r="Y101" s="96" t="str">
        <f t="shared" ca="1" si="12"/>
        <v/>
      </c>
      <c r="Z101" s="217"/>
      <c r="AA101" s="98">
        <v>4</v>
      </c>
      <c r="AB101" s="96" t="str">
        <f t="shared" ca="1" si="13"/>
        <v/>
      </c>
      <c r="AC101" s="217"/>
      <c r="AD101" s="98">
        <v>6</v>
      </c>
      <c r="AE101" s="96" t="str">
        <f t="shared" ca="1" si="14"/>
        <v/>
      </c>
      <c r="AF101" s="217"/>
      <c r="AG101" s="98">
        <v>4</v>
      </c>
      <c r="AH101" s="96" t="str">
        <f t="shared" ca="1" si="15"/>
        <v/>
      </c>
      <c r="AI101" s="97"/>
      <c r="AJ101" s="98"/>
      <c r="AK101" s="96" t="str">
        <f t="shared" ca="1" si="16"/>
        <v/>
      </c>
      <c r="AL101" s="220"/>
      <c r="AM101" s="98">
        <v>0</v>
      </c>
      <c r="AN101" s="96" t="str">
        <f t="shared" ca="1" si="17"/>
        <v/>
      </c>
      <c r="AO101" s="97"/>
      <c r="AP101" s="98"/>
      <c r="AQ101" s="96" t="str">
        <f t="shared" ca="1" si="18"/>
        <v/>
      </c>
      <c r="AR101" s="110"/>
      <c r="AS101" s="98"/>
      <c r="AT101" s="96" t="str">
        <f t="shared" ca="1" si="19"/>
        <v/>
      </c>
      <c r="AU101" s="97"/>
      <c r="AV101" s="98"/>
      <c r="AW101" s="96" t="str">
        <f t="shared" ca="1" si="20"/>
        <v/>
      </c>
      <c r="AX101" s="218"/>
      <c r="AY101" s="98">
        <v>4</v>
      </c>
      <c r="AZ101" s="96" t="str">
        <f t="shared" ca="1" si="21"/>
        <v/>
      </c>
    </row>
    <row r="102" spans="2:52" ht="15">
      <c r="B102" s="16" t="s">
        <v>3057</v>
      </c>
      <c r="C102" s="17" t="e">
        <f>#REF!</f>
        <v>#REF!</v>
      </c>
      <c r="D10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0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0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0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0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0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0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0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0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0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0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0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0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0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0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02" s="218"/>
      <c r="U102" s="98">
        <v>0</v>
      </c>
      <c r="V102" s="96" t="str">
        <f t="shared" ca="1" si="11"/>
        <v/>
      </c>
      <c r="W102" s="218"/>
      <c r="X102" s="98">
        <v>0</v>
      </c>
      <c r="Y102" s="96" t="str">
        <f t="shared" ca="1" si="12"/>
        <v/>
      </c>
      <c r="Z102" s="101" t="s">
        <v>3073</v>
      </c>
      <c r="AA102" s="98">
        <v>6</v>
      </c>
      <c r="AB102" s="96" t="str">
        <f t="shared" ca="1" si="13"/>
        <v/>
      </c>
      <c r="AC102" s="97"/>
      <c r="AD102" s="98"/>
      <c r="AE102" s="96" t="str">
        <f t="shared" ca="1" si="14"/>
        <v/>
      </c>
      <c r="AF102" s="97"/>
      <c r="AG102" s="98"/>
      <c r="AH102" s="96" t="str">
        <f t="shared" ca="1" si="15"/>
        <v/>
      </c>
      <c r="AI102" s="97"/>
      <c r="AJ102" s="98"/>
      <c r="AK102" s="96" t="str">
        <f t="shared" ca="1" si="16"/>
        <v/>
      </c>
      <c r="AL102" s="220"/>
      <c r="AM102" s="98">
        <v>0</v>
      </c>
      <c r="AN102" s="96" t="str">
        <f t="shared" ca="1" si="17"/>
        <v/>
      </c>
      <c r="AO102" s="97"/>
      <c r="AP102" s="98"/>
      <c r="AQ102" s="96" t="str">
        <f t="shared" ca="1" si="18"/>
        <v/>
      </c>
      <c r="AR102" s="110"/>
      <c r="AS102" s="98"/>
      <c r="AT102" s="96" t="str">
        <f t="shared" ca="1" si="19"/>
        <v/>
      </c>
      <c r="AU102" s="97"/>
      <c r="AV102" s="98"/>
      <c r="AW102" s="96" t="str">
        <f t="shared" ca="1" si="20"/>
        <v/>
      </c>
      <c r="AX102" s="218"/>
      <c r="AY102" s="98">
        <v>4</v>
      </c>
      <c r="AZ102" s="96" t="str">
        <f t="shared" ca="1" si="21"/>
        <v/>
      </c>
    </row>
    <row r="103" spans="2:52" ht="15">
      <c r="B103" s="16" t="s">
        <v>3057</v>
      </c>
      <c r="C103" s="17" t="e">
        <f>#REF!</f>
        <v>#REF!</v>
      </c>
      <c r="D10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0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0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0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0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0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0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0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0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0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0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0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0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0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0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03" s="217"/>
      <c r="U103" s="98">
        <v>0</v>
      </c>
      <c r="V103" s="96" t="str">
        <f t="shared" ca="1" si="11"/>
        <v/>
      </c>
      <c r="W103" s="217"/>
      <c r="X103" s="98">
        <v>0</v>
      </c>
      <c r="Y103" s="96" t="str">
        <f t="shared" ca="1" si="12"/>
        <v/>
      </c>
      <c r="Z103" s="97"/>
      <c r="AA103" s="98"/>
      <c r="AB103" s="96" t="str">
        <f t="shared" ca="1" si="13"/>
        <v/>
      </c>
      <c r="AC103" s="97"/>
      <c r="AD103" s="98"/>
      <c r="AE103" s="96" t="str">
        <f t="shared" ca="1" si="14"/>
        <v/>
      </c>
      <c r="AF103" s="97"/>
      <c r="AG103" s="98"/>
      <c r="AH103" s="96" t="str">
        <f t="shared" ca="1" si="15"/>
        <v/>
      </c>
      <c r="AI103" s="97"/>
      <c r="AJ103" s="98"/>
      <c r="AK103" s="96" t="str">
        <f t="shared" ca="1" si="16"/>
        <v/>
      </c>
      <c r="AL103" s="220"/>
      <c r="AM103" s="98">
        <v>0</v>
      </c>
      <c r="AN103" s="96" t="str">
        <f t="shared" ca="1" si="17"/>
        <v/>
      </c>
      <c r="AO103" s="97"/>
      <c r="AP103" s="98"/>
      <c r="AQ103" s="96" t="str">
        <f t="shared" ca="1" si="18"/>
        <v/>
      </c>
      <c r="AR103" s="110"/>
      <c r="AS103" s="98"/>
      <c r="AT103" s="96" t="str">
        <f t="shared" ca="1" si="19"/>
        <v/>
      </c>
      <c r="AU103" s="97"/>
      <c r="AV103" s="98"/>
      <c r="AW103" s="96" t="str">
        <f t="shared" ca="1" si="20"/>
        <v/>
      </c>
      <c r="AX103" s="217"/>
      <c r="AY103" s="98">
        <v>4</v>
      </c>
      <c r="AZ103" s="96" t="str">
        <f t="shared" ca="1" si="21"/>
        <v/>
      </c>
    </row>
    <row r="104" spans="2:52" ht="15">
      <c r="B104" s="16" t="s">
        <v>3057</v>
      </c>
      <c r="C104" s="17" t="e">
        <f>#REF!</f>
        <v>#REF!</v>
      </c>
      <c r="D10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0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0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0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0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0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0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0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0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0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0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0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0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0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0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04" s="219" t="s">
        <v>3074</v>
      </c>
      <c r="U104" s="98">
        <v>0</v>
      </c>
      <c r="V104" s="96" t="str">
        <f t="shared" ca="1" si="11"/>
        <v/>
      </c>
      <c r="W104" s="219" t="s">
        <v>3074</v>
      </c>
      <c r="X104" s="98">
        <v>0</v>
      </c>
      <c r="Y104" s="96" t="str">
        <f t="shared" ca="1" si="12"/>
        <v/>
      </c>
      <c r="Z104" s="219" t="s">
        <v>3074</v>
      </c>
      <c r="AA104" s="98">
        <v>0</v>
      </c>
      <c r="AB104" s="96" t="str">
        <f t="shared" ca="1" si="13"/>
        <v/>
      </c>
      <c r="AC104" s="219" t="s">
        <v>3074</v>
      </c>
      <c r="AD104" s="98">
        <v>0</v>
      </c>
      <c r="AE104" s="96" t="str">
        <f t="shared" ca="1" si="14"/>
        <v/>
      </c>
      <c r="AF104" s="97"/>
      <c r="AG104" s="98"/>
      <c r="AH104" s="96" t="str">
        <f t="shared" ca="1" si="15"/>
        <v/>
      </c>
      <c r="AI104" s="219" t="s">
        <v>3074</v>
      </c>
      <c r="AJ104" s="98">
        <v>0</v>
      </c>
      <c r="AK104" s="96" t="str">
        <f t="shared" ca="1" si="16"/>
        <v/>
      </c>
      <c r="AL104" s="220"/>
      <c r="AM104" s="98">
        <v>2</v>
      </c>
      <c r="AN104" s="96" t="str">
        <f t="shared" ca="1" si="17"/>
        <v/>
      </c>
      <c r="AO104" s="97"/>
      <c r="AP104" s="98"/>
      <c r="AQ104" s="96" t="str">
        <f t="shared" ca="1" si="18"/>
        <v/>
      </c>
      <c r="AR104" s="216" t="s">
        <v>3075</v>
      </c>
      <c r="AS104" s="98">
        <v>1</v>
      </c>
      <c r="AT104" s="96" t="str">
        <f t="shared" ca="1" si="19"/>
        <v/>
      </c>
      <c r="AU104" s="97"/>
      <c r="AV104" s="98"/>
      <c r="AW104" s="96" t="str">
        <f t="shared" ca="1" si="20"/>
        <v/>
      </c>
      <c r="AX104" s="216" t="s">
        <v>3076</v>
      </c>
      <c r="AY104" s="98" t="s">
        <v>3077</v>
      </c>
      <c r="AZ104" s="96" t="str">
        <f t="shared" ca="1" si="21"/>
        <v/>
      </c>
    </row>
    <row r="105" spans="2:52" ht="15">
      <c r="B105" s="16" t="s">
        <v>3057</v>
      </c>
      <c r="C105" s="17" t="e">
        <f>#REF!</f>
        <v>#REF!</v>
      </c>
      <c r="D10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0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0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0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0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0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0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0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0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0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0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0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0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0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0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05" s="218"/>
      <c r="U105" s="98">
        <v>0</v>
      </c>
      <c r="V105" s="96" t="str">
        <f t="shared" ca="1" si="11"/>
        <v/>
      </c>
      <c r="W105" s="218"/>
      <c r="X105" s="98">
        <v>0</v>
      </c>
      <c r="Y105" s="96" t="str">
        <f t="shared" ca="1" si="12"/>
        <v/>
      </c>
      <c r="Z105" s="218"/>
      <c r="AA105" s="98">
        <v>0</v>
      </c>
      <c r="AB105" s="96" t="str">
        <f t="shared" ca="1" si="13"/>
        <v/>
      </c>
      <c r="AC105" s="218"/>
      <c r="AD105" s="98">
        <v>0</v>
      </c>
      <c r="AE105" s="96" t="str">
        <f t="shared" ca="1" si="14"/>
        <v/>
      </c>
      <c r="AF105" s="97"/>
      <c r="AG105" s="98"/>
      <c r="AH105" s="96" t="str">
        <f t="shared" ca="1" si="15"/>
        <v/>
      </c>
      <c r="AI105" s="218"/>
      <c r="AJ105" s="98">
        <v>0</v>
      </c>
      <c r="AK105" s="96" t="str">
        <f t="shared" ca="1" si="16"/>
        <v/>
      </c>
      <c r="AL105" s="220"/>
      <c r="AM105" s="98">
        <v>2</v>
      </c>
      <c r="AN105" s="96" t="str">
        <f t="shared" ca="1" si="17"/>
        <v/>
      </c>
      <c r="AO105" s="97"/>
      <c r="AP105" s="98"/>
      <c r="AQ105" s="96" t="str">
        <f t="shared" ca="1" si="18"/>
        <v/>
      </c>
      <c r="AR105" s="217"/>
      <c r="AS105" s="98">
        <v>1</v>
      </c>
      <c r="AT105" s="96" t="str">
        <f t="shared" ca="1" si="19"/>
        <v/>
      </c>
      <c r="AU105" s="97"/>
      <c r="AV105" s="98"/>
      <c r="AW105" s="96" t="str">
        <f t="shared" ca="1" si="20"/>
        <v/>
      </c>
      <c r="AX105" s="218"/>
      <c r="AY105" s="98" t="s">
        <v>3077</v>
      </c>
      <c r="AZ105" s="96" t="str">
        <f t="shared" ca="1" si="21"/>
        <v/>
      </c>
    </row>
    <row r="106" spans="2:52" ht="15">
      <c r="B106" s="16" t="s">
        <v>3057</v>
      </c>
      <c r="C106" s="17" t="e">
        <f>#REF!</f>
        <v>#REF!</v>
      </c>
      <c r="D10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0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0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0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0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0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0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0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0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0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0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0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0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0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0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06" s="218"/>
      <c r="U106" s="98">
        <v>0</v>
      </c>
      <c r="V106" s="96" t="str">
        <f t="shared" ca="1" si="11"/>
        <v/>
      </c>
      <c r="W106" s="218"/>
      <c r="X106" s="98">
        <v>0</v>
      </c>
      <c r="Y106" s="96" t="str">
        <f t="shared" ca="1" si="12"/>
        <v/>
      </c>
      <c r="Z106" s="218"/>
      <c r="AA106" s="98">
        <v>0</v>
      </c>
      <c r="AB106" s="96" t="str">
        <f t="shared" ca="1" si="13"/>
        <v/>
      </c>
      <c r="AC106" s="218"/>
      <c r="AD106" s="98">
        <v>0</v>
      </c>
      <c r="AE106" s="96" t="str">
        <f t="shared" ca="1" si="14"/>
        <v/>
      </c>
      <c r="AF106" s="97"/>
      <c r="AG106" s="98"/>
      <c r="AH106" s="96" t="str">
        <f t="shared" ca="1" si="15"/>
        <v/>
      </c>
      <c r="AI106" s="218"/>
      <c r="AJ106" s="98">
        <v>0</v>
      </c>
      <c r="AK106" s="96" t="str">
        <f t="shared" ca="1" si="16"/>
        <v/>
      </c>
      <c r="AL106" s="220"/>
      <c r="AM106" s="98">
        <v>2</v>
      </c>
      <c r="AN106" s="96" t="str">
        <f t="shared" ca="1" si="17"/>
        <v/>
      </c>
      <c r="AO106" s="97"/>
      <c r="AP106" s="98"/>
      <c r="AQ106" s="96" t="str">
        <f t="shared" ca="1" si="18"/>
        <v/>
      </c>
      <c r="AR106" s="216" t="s">
        <v>3076</v>
      </c>
      <c r="AS106" s="98" t="s">
        <v>3077</v>
      </c>
      <c r="AT106" s="96" t="str">
        <f t="shared" ca="1" si="19"/>
        <v/>
      </c>
      <c r="AU106" s="218" t="s">
        <v>3076</v>
      </c>
      <c r="AV106" s="98" t="s">
        <v>3077</v>
      </c>
      <c r="AW106" s="96" t="str">
        <f t="shared" ca="1" si="20"/>
        <v/>
      </c>
      <c r="AX106" s="218"/>
      <c r="AY106" s="98" t="s">
        <v>3077</v>
      </c>
      <c r="AZ106" s="96" t="str">
        <f t="shared" ca="1" si="21"/>
        <v/>
      </c>
    </row>
    <row r="107" spans="2:52" ht="15">
      <c r="B107" s="16" t="s">
        <v>3057</v>
      </c>
      <c r="C107" s="17" t="e">
        <f>#REF!</f>
        <v>#REF!</v>
      </c>
      <c r="D10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0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0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0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0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0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0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0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0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0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0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0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0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0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0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07" s="218"/>
      <c r="U107" s="98">
        <v>0</v>
      </c>
      <c r="V107" s="96" t="str">
        <f t="shared" ca="1" si="11"/>
        <v/>
      </c>
      <c r="W107" s="218"/>
      <c r="X107" s="98">
        <v>0</v>
      </c>
      <c r="Y107" s="96" t="str">
        <f t="shared" ca="1" si="12"/>
        <v/>
      </c>
      <c r="Z107" s="218"/>
      <c r="AA107" s="98">
        <v>0</v>
      </c>
      <c r="AB107" s="96" t="str">
        <f t="shared" ca="1" si="13"/>
        <v/>
      </c>
      <c r="AC107" s="218"/>
      <c r="AD107" s="98">
        <v>0</v>
      </c>
      <c r="AE107" s="96" t="str">
        <f t="shared" ca="1" si="14"/>
        <v/>
      </c>
      <c r="AF107" s="97"/>
      <c r="AG107" s="98"/>
      <c r="AH107" s="96" t="str">
        <f t="shared" ca="1" si="15"/>
        <v/>
      </c>
      <c r="AI107" s="218"/>
      <c r="AJ107" s="98">
        <v>0</v>
      </c>
      <c r="AK107" s="96" t="str">
        <f t="shared" ca="1" si="16"/>
        <v/>
      </c>
      <c r="AL107" s="220"/>
      <c r="AM107" s="98">
        <v>2</v>
      </c>
      <c r="AN107" s="96" t="str">
        <f t="shared" ca="1" si="17"/>
        <v/>
      </c>
      <c r="AO107" s="97"/>
      <c r="AP107" s="98"/>
      <c r="AQ107" s="96" t="str">
        <f t="shared" ca="1" si="18"/>
        <v/>
      </c>
      <c r="AR107" s="218"/>
      <c r="AS107" s="98" t="s">
        <v>3077</v>
      </c>
      <c r="AT107" s="96" t="str">
        <f t="shared" ca="1" si="19"/>
        <v/>
      </c>
      <c r="AU107" s="218"/>
      <c r="AV107" s="98" t="s">
        <v>3077</v>
      </c>
      <c r="AW107" s="96" t="str">
        <f t="shared" ca="1" si="20"/>
        <v/>
      </c>
      <c r="AX107" s="218"/>
      <c r="AY107" s="98" t="s">
        <v>3077</v>
      </c>
      <c r="AZ107" s="96" t="str">
        <f t="shared" ca="1" si="21"/>
        <v/>
      </c>
    </row>
    <row r="108" spans="2:52" ht="15">
      <c r="B108" s="16" t="s">
        <v>3057</v>
      </c>
      <c r="C108" s="17" t="e">
        <f>#REF!</f>
        <v>#REF!</v>
      </c>
      <c r="D10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0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0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0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0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0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0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0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0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0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0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0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0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0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0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08" s="218"/>
      <c r="U108" s="98">
        <v>0</v>
      </c>
      <c r="V108" s="96" t="str">
        <f t="shared" ca="1" si="11"/>
        <v/>
      </c>
      <c r="W108" s="218"/>
      <c r="X108" s="98">
        <v>0</v>
      </c>
      <c r="Y108" s="96" t="str">
        <f t="shared" ca="1" si="12"/>
        <v/>
      </c>
      <c r="Z108" s="218"/>
      <c r="AA108" s="98">
        <v>0</v>
      </c>
      <c r="AB108" s="96" t="str">
        <f t="shared" ca="1" si="13"/>
        <v/>
      </c>
      <c r="AC108" s="218"/>
      <c r="AD108" s="98">
        <v>0</v>
      </c>
      <c r="AE108" s="96" t="str">
        <f t="shared" ca="1" si="14"/>
        <v/>
      </c>
      <c r="AF108" s="97"/>
      <c r="AG108" s="98"/>
      <c r="AH108" s="96" t="str">
        <f t="shared" ca="1" si="15"/>
        <v/>
      </c>
      <c r="AI108" s="218"/>
      <c r="AJ108" s="98">
        <v>0</v>
      </c>
      <c r="AK108" s="96" t="str">
        <f t="shared" ca="1" si="16"/>
        <v/>
      </c>
      <c r="AL108" s="220"/>
      <c r="AM108" s="98">
        <v>2</v>
      </c>
      <c r="AN108" s="96" t="str">
        <f t="shared" ca="1" si="17"/>
        <v/>
      </c>
      <c r="AO108" s="97"/>
      <c r="AP108" s="98"/>
      <c r="AQ108" s="96" t="str">
        <f t="shared" ca="1" si="18"/>
        <v/>
      </c>
      <c r="AR108" s="218"/>
      <c r="AS108" s="98" t="s">
        <v>3077</v>
      </c>
      <c r="AT108" s="96" t="str">
        <f t="shared" ca="1" si="19"/>
        <v/>
      </c>
      <c r="AU108" s="218"/>
      <c r="AV108" s="98" t="s">
        <v>3077</v>
      </c>
      <c r="AW108" s="96" t="str">
        <f t="shared" ca="1" si="20"/>
        <v/>
      </c>
      <c r="AX108" s="218"/>
      <c r="AY108" s="98" t="s">
        <v>3077</v>
      </c>
      <c r="AZ108" s="96" t="str">
        <f t="shared" ca="1" si="21"/>
        <v/>
      </c>
    </row>
    <row r="109" spans="2:52" ht="15">
      <c r="B109" s="16" t="s">
        <v>3057</v>
      </c>
      <c r="C109" s="17" t="e">
        <f>#REF!</f>
        <v>#REF!</v>
      </c>
      <c r="D10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0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0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0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0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0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0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0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0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0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0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0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0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0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0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09" s="217"/>
      <c r="U109" s="98">
        <v>0</v>
      </c>
      <c r="V109" s="96" t="str">
        <f t="shared" ca="1" si="11"/>
        <v/>
      </c>
      <c r="W109" s="217"/>
      <c r="X109" s="98">
        <v>0</v>
      </c>
      <c r="Y109" s="96" t="str">
        <f t="shared" ca="1" si="12"/>
        <v/>
      </c>
      <c r="Z109" s="217"/>
      <c r="AA109" s="98">
        <v>0</v>
      </c>
      <c r="AB109" s="96" t="str">
        <f t="shared" ca="1" si="13"/>
        <v/>
      </c>
      <c r="AC109" s="217"/>
      <c r="AD109" s="98">
        <v>0</v>
      </c>
      <c r="AE109" s="96" t="str">
        <f t="shared" ca="1" si="14"/>
        <v/>
      </c>
      <c r="AF109" s="97"/>
      <c r="AG109" s="98"/>
      <c r="AH109" s="96" t="str">
        <f t="shared" ca="1" si="15"/>
        <v/>
      </c>
      <c r="AI109" s="217"/>
      <c r="AJ109" s="98">
        <v>0</v>
      </c>
      <c r="AK109" s="96" t="str">
        <f t="shared" ca="1" si="16"/>
        <v/>
      </c>
      <c r="AL109" s="221"/>
      <c r="AM109" s="98">
        <v>2</v>
      </c>
      <c r="AN109" s="96" t="str">
        <f t="shared" ca="1" si="17"/>
        <v/>
      </c>
      <c r="AO109" s="97"/>
      <c r="AP109" s="98"/>
      <c r="AQ109" s="96" t="str">
        <f t="shared" ca="1" si="18"/>
        <v/>
      </c>
      <c r="AR109" s="218"/>
      <c r="AS109" s="98" t="s">
        <v>3077</v>
      </c>
      <c r="AT109" s="96" t="str">
        <f t="shared" ca="1" si="19"/>
        <v/>
      </c>
      <c r="AU109" s="218"/>
      <c r="AV109" s="98" t="s">
        <v>3077</v>
      </c>
      <c r="AW109" s="96" t="str">
        <f t="shared" ca="1" si="20"/>
        <v/>
      </c>
      <c r="AX109" s="217"/>
      <c r="AY109" s="98" t="s">
        <v>3077</v>
      </c>
      <c r="AZ109" s="96" t="str">
        <f t="shared" ca="1" si="21"/>
        <v/>
      </c>
    </row>
    <row r="110" spans="2:52" ht="15">
      <c r="B110" s="16" t="s">
        <v>3057</v>
      </c>
      <c r="C110" s="17" t="e">
        <f>#REF!</f>
        <v>#REF!</v>
      </c>
      <c r="D11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1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1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1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1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1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1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1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1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1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1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1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1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1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1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10" s="111"/>
      <c r="U110" s="98"/>
      <c r="V110" s="96" t="str">
        <f t="shared" ca="1" si="11"/>
        <v/>
      </c>
      <c r="W110" s="216" t="s">
        <v>3078</v>
      </c>
      <c r="X110" s="98">
        <v>0</v>
      </c>
      <c r="Y110" s="96" t="str">
        <f t="shared" ca="1" si="12"/>
        <v/>
      </c>
      <c r="Z110" s="97"/>
      <c r="AA110" s="98"/>
      <c r="AB110" s="96" t="str">
        <f t="shared" ca="1" si="13"/>
        <v/>
      </c>
      <c r="AC110" s="97"/>
      <c r="AD110" s="98"/>
      <c r="AE110" s="96" t="str">
        <f t="shared" ca="1" si="14"/>
        <v/>
      </c>
      <c r="AF110" s="97"/>
      <c r="AG110" s="98"/>
      <c r="AH110" s="96" t="str">
        <f t="shared" ca="1" si="15"/>
        <v/>
      </c>
      <c r="AI110" s="219" t="s">
        <v>3079</v>
      </c>
      <c r="AJ110" s="98">
        <v>4</v>
      </c>
      <c r="AK110" s="96" t="str">
        <f t="shared" ca="1" si="16"/>
        <v/>
      </c>
      <c r="AL110" s="219" t="s">
        <v>3080</v>
      </c>
      <c r="AM110" s="98">
        <v>2</v>
      </c>
      <c r="AN110" s="96" t="str">
        <f t="shared" ca="1" si="17"/>
        <v/>
      </c>
      <c r="AO110" s="97"/>
      <c r="AP110" s="98"/>
      <c r="AQ110" s="96" t="str">
        <f t="shared" ca="1" si="18"/>
        <v/>
      </c>
      <c r="AR110" s="218"/>
      <c r="AS110" s="98" t="s">
        <v>3077</v>
      </c>
      <c r="AT110" s="96" t="str">
        <f t="shared" ca="1" si="19"/>
        <v/>
      </c>
      <c r="AU110" s="218"/>
      <c r="AV110" s="98" t="s">
        <v>3077</v>
      </c>
      <c r="AW110" s="96" t="str">
        <f t="shared" ca="1" si="20"/>
        <v/>
      </c>
      <c r="AX110" s="219" t="s">
        <v>3079</v>
      </c>
      <c r="AY110" s="98">
        <v>4</v>
      </c>
      <c r="AZ110" s="96" t="str">
        <f t="shared" ca="1" si="21"/>
        <v/>
      </c>
    </row>
    <row r="111" spans="2:52" ht="15">
      <c r="B111" s="16" t="s">
        <v>3057</v>
      </c>
      <c r="C111" s="17" t="e">
        <f>#REF!</f>
        <v>#REF!</v>
      </c>
      <c r="D11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1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1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1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1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1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1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1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1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1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1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1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1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1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1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11" s="111"/>
      <c r="U111" s="98"/>
      <c r="V111" s="96" t="str">
        <f t="shared" ca="1" si="11"/>
        <v/>
      </c>
      <c r="W111" s="218"/>
      <c r="X111" s="98">
        <v>0</v>
      </c>
      <c r="Y111" s="96" t="str">
        <f t="shared" ca="1" si="12"/>
        <v/>
      </c>
      <c r="Z111" s="97"/>
      <c r="AA111" s="98"/>
      <c r="AB111" s="96" t="str">
        <f t="shared" ca="1" si="13"/>
        <v/>
      </c>
      <c r="AC111" s="97"/>
      <c r="AD111" s="98"/>
      <c r="AE111" s="96" t="str">
        <f t="shared" ca="1" si="14"/>
        <v/>
      </c>
      <c r="AF111" s="97"/>
      <c r="AG111" s="98"/>
      <c r="AH111" s="96" t="str">
        <f t="shared" ca="1" si="15"/>
        <v/>
      </c>
      <c r="AI111" s="220"/>
      <c r="AJ111" s="98">
        <v>4</v>
      </c>
      <c r="AK111" s="96" t="str">
        <f t="shared" ca="1" si="16"/>
        <v/>
      </c>
      <c r="AL111" s="221"/>
      <c r="AM111" s="98">
        <v>2</v>
      </c>
      <c r="AN111" s="96" t="str">
        <f t="shared" ca="1" si="17"/>
        <v/>
      </c>
      <c r="AO111" s="97"/>
      <c r="AP111" s="98"/>
      <c r="AQ111" s="96" t="str">
        <f t="shared" ca="1" si="18"/>
        <v/>
      </c>
      <c r="AR111" s="218"/>
      <c r="AS111" s="98" t="s">
        <v>3077</v>
      </c>
      <c r="AT111" s="96" t="str">
        <f t="shared" ca="1" si="19"/>
        <v/>
      </c>
      <c r="AU111" s="218"/>
      <c r="AV111" s="98" t="s">
        <v>3077</v>
      </c>
      <c r="AW111" s="96" t="str">
        <f t="shared" ca="1" si="20"/>
        <v/>
      </c>
      <c r="AX111" s="218"/>
      <c r="AY111" s="98">
        <v>4</v>
      </c>
      <c r="AZ111" s="96" t="str">
        <f t="shared" ca="1" si="21"/>
        <v/>
      </c>
    </row>
    <row r="112" spans="2:52" ht="15">
      <c r="B112" s="16" t="s">
        <v>3057</v>
      </c>
      <c r="C112" s="17" t="e">
        <f>#REF!</f>
        <v>#REF!</v>
      </c>
      <c r="D11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1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1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1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1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1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1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1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1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1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1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1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1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1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1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12" s="111"/>
      <c r="U112" s="98"/>
      <c r="V112" s="96" t="str">
        <f t="shared" ca="1" si="11"/>
        <v/>
      </c>
      <c r="W112" s="218"/>
      <c r="X112" s="98">
        <v>0</v>
      </c>
      <c r="Y112" s="96" t="str">
        <f t="shared" ca="1" si="12"/>
        <v/>
      </c>
      <c r="Z112" s="97"/>
      <c r="AA112" s="98"/>
      <c r="AB112" s="96" t="str">
        <f t="shared" ca="1" si="13"/>
        <v/>
      </c>
      <c r="AC112" s="97"/>
      <c r="AD112" s="98"/>
      <c r="AE112" s="96" t="str">
        <f t="shared" ca="1" si="14"/>
        <v/>
      </c>
      <c r="AF112" s="97"/>
      <c r="AG112" s="98"/>
      <c r="AH112" s="96" t="str">
        <f t="shared" ca="1" si="15"/>
        <v/>
      </c>
      <c r="AI112" s="220"/>
      <c r="AJ112" s="98">
        <v>4</v>
      </c>
      <c r="AK112" s="96" t="str">
        <f t="shared" ca="1" si="16"/>
        <v/>
      </c>
      <c r="AL112" s="219" t="s">
        <v>3081</v>
      </c>
      <c r="AM112" s="98">
        <v>2</v>
      </c>
      <c r="AN112" s="96" t="str">
        <f t="shared" ca="1" si="17"/>
        <v/>
      </c>
      <c r="AO112" s="97"/>
      <c r="AP112" s="98"/>
      <c r="AQ112" s="96" t="str">
        <f t="shared" ca="1" si="18"/>
        <v/>
      </c>
      <c r="AR112" s="218"/>
      <c r="AS112" s="98" t="s">
        <v>3077</v>
      </c>
      <c r="AT112" s="96" t="str">
        <f t="shared" ca="1" si="19"/>
        <v/>
      </c>
      <c r="AU112" s="218"/>
      <c r="AV112" s="98" t="s">
        <v>3077</v>
      </c>
      <c r="AW112" s="96" t="str">
        <f t="shared" ca="1" si="20"/>
        <v/>
      </c>
      <c r="AX112" s="218"/>
      <c r="AY112" s="98">
        <v>4</v>
      </c>
      <c r="AZ112" s="96" t="str">
        <f t="shared" ca="1" si="21"/>
        <v/>
      </c>
    </row>
    <row r="113" spans="2:52" ht="15">
      <c r="B113" s="16" t="s">
        <v>3057</v>
      </c>
      <c r="C113" s="17" t="e">
        <f>#REF!</f>
        <v>#REF!</v>
      </c>
      <c r="D11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1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1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1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1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1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1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1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1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1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1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1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1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1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1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13" s="222" t="s">
        <v>3078</v>
      </c>
      <c r="U113" s="98">
        <v>0</v>
      </c>
      <c r="V113" s="96" t="str">
        <f t="shared" ca="1" si="11"/>
        <v/>
      </c>
      <c r="W113" s="218"/>
      <c r="X113" s="98">
        <v>0</v>
      </c>
      <c r="Y113" s="96" t="str">
        <f t="shared" ca="1" si="12"/>
        <v/>
      </c>
      <c r="Z113" s="216" t="s">
        <v>3082</v>
      </c>
      <c r="AA113" s="98">
        <v>1</v>
      </c>
      <c r="AB113" s="96" t="str">
        <f t="shared" ca="1" si="13"/>
        <v/>
      </c>
      <c r="AC113" s="97"/>
      <c r="AD113" s="98"/>
      <c r="AE113" s="96" t="str">
        <f t="shared" ca="1" si="14"/>
        <v/>
      </c>
      <c r="AF113" s="97"/>
      <c r="AG113" s="98"/>
      <c r="AH113" s="96" t="str">
        <f t="shared" ca="1" si="15"/>
        <v/>
      </c>
      <c r="AI113" s="220"/>
      <c r="AJ113" s="98">
        <v>4</v>
      </c>
      <c r="AK113" s="96" t="str">
        <f t="shared" ca="1" si="16"/>
        <v/>
      </c>
      <c r="AL113" s="220"/>
      <c r="AM113" s="98">
        <v>2</v>
      </c>
      <c r="AN113" s="96" t="str">
        <f t="shared" ca="1" si="17"/>
        <v/>
      </c>
      <c r="AO113" s="97"/>
      <c r="AP113" s="98"/>
      <c r="AQ113" s="96" t="str">
        <f t="shared" ca="1" si="18"/>
        <v/>
      </c>
      <c r="AR113" s="218"/>
      <c r="AS113" s="98" t="s">
        <v>3077</v>
      </c>
      <c r="AT113" s="96" t="str">
        <f t="shared" ca="1" si="19"/>
        <v/>
      </c>
      <c r="AU113" s="218"/>
      <c r="AV113" s="98" t="s">
        <v>3077</v>
      </c>
      <c r="AW113" s="96" t="str">
        <f t="shared" ca="1" si="20"/>
        <v/>
      </c>
      <c r="AX113" s="218"/>
      <c r="AY113" s="98">
        <v>4</v>
      </c>
      <c r="AZ113" s="96" t="str">
        <f t="shared" ca="1" si="21"/>
        <v/>
      </c>
    </row>
    <row r="114" spans="2:52" ht="15">
      <c r="B114" s="16" t="s">
        <v>3057</v>
      </c>
      <c r="C114" s="17" t="e">
        <f>#REF!</f>
        <v>#REF!</v>
      </c>
      <c r="D11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1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1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1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1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1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1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1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1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1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1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1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1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1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1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14" s="222"/>
      <c r="U114" s="98">
        <v>0</v>
      </c>
      <c r="V114" s="96" t="str">
        <f t="shared" ca="1" si="11"/>
        <v/>
      </c>
      <c r="W114" s="217"/>
      <c r="X114" s="98">
        <v>0</v>
      </c>
      <c r="Y114" s="96" t="str">
        <f t="shared" ca="1" si="12"/>
        <v/>
      </c>
      <c r="Z114" s="217"/>
      <c r="AA114" s="98">
        <v>1</v>
      </c>
      <c r="AB114" s="96" t="str">
        <f t="shared" ca="1" si="13"/>
        <v/>
      </c>
      <c r="AC114" s="97"/>
      <c r="AD114" s="98"/>
      <c r="AE114" s="96" t="str">
        <f t="shared" ca="1" si="14"/>
        <v/>
      </c>
      <c r="AF114" s="97"/>
      <c r="AG114" s="98"/>
      <c r="AH114" s="96" t="str">
        <f t="shared" ca="1" si="15"/>
        <v/>
      </c>
      <c r="AI114" s="220"/>
      <c r="AJ114" s="98">
        <v>4</v>
      </c>
      <c r="AK114" s="96" t="str">
        <f t="shared" ca="1" si="16"/>
        <v/>
      </c>
      <c r="AL114" s="221"/>
      <c r="AM114" s="98">
        <v>2</v>
      </c>
      <c r="AN114" s="96" t="str">
        <f t="shared" ca="1" si="17"/>
        <v/>
      </c>
      <c r="AO114" s="97"/>
      <c r="AP114" s="98"/>
      <c r="AQ114" s="96" t="str">
        <f t="shared" ca="1" si="18"/>
        <v/>
      </c>
      <c r="AR114" s="97"/>
      <c r="AS114" s="98"/>
      <c r="AT114" s="96" t="str">
        <f t="shared" ca="1" si="19"/>
        <v/>
      </c>
      <c r="AU114" s="218"/>
      <c r="AV114" s="98" t="s">
        <v>3077</v>
      </c>
      <c r="AW114" s="96" t="str">
        <f t="shared" ca="1" si="20"/>
        <v/>
      </c>
      <c r="AX114" s="218"/>
      <c r="AY114" s="98">
        <v>4</v>
      </c>
      <c r="AZ114" s="96" t="str">
        <f t="shared" ca="1" si="21"/>
        <v/>
      </c>
    </row>
    <row r="115" spans="2:52" ht="15">
      <c r="B115" s="16" t="s">
        <v>3038</v>
      </c>
      <c r="C115" s="17" t="e">
        <f>#REF!</f>
        <v>#REF!</v>
      </c>
      <c r="D11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1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1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1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1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1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1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1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1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1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1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1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1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1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1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15" s="216" t="s">
        <v>3083</v>
      </c>
      <c r="U115" s="98">
        <v>0</v>
      </c>
      <c r="V115" s="96" t="str">
        <f t="shared" ca="1" si="11"/>
        <v/>
      </c>
      <c r="W115" s="216" t="s">
        <v>3083</v>
      </c>
      <c r="X115" s="98">
        <v>0</v>
      </c>
      <c r="Y115" s="96" t="str">
        <f t="shared" ca="1" si="12"/>
        <v/>
      </c>
      <c r="Z115" s="97"/>
      <c r="AA115" s="98"/>
      <c r="AB115" s="96" t="str">
        <f t="shared" ca="1" si="13"/>
        <v/>
      </c>
      <c r="AC115" s="97"/>
      <c r="AD115" s="98"/>
      <c r="AE115" s="96" t="str">
        <f t="shared" ca="1" si="14"/>
        <v/>
      </c>
      <c r="AF115" s="97"/>
      <c r="AG115" s="98"/>
      <c r="AH115" s="96" t="str">
        <f t="shared" ca="1" si="15"/>
        <v/>
      </c>
      <c r="AI115" s="220"/>
      <c r="AJ115" s="98">
        <v>4</v>
      </c>
      <c r="AK115" s="96" t="str">
        <f t="shared" ca="1" si="16"/>
        <v/>
      </c>
      <c r="AL115" s="101" t="s">
        <v>3048</v>
      </c>
      <c r="AM115" s="98">
        <v>5</v>
      </c>
      <c r="AN115" s="96" t="str">
        <f t="shared" ca="1" si="17"/>
        <v/>
      </c>
      <c r="AO115" s="97"/>
      <c r="AP115" s="98"/>
      <c r="AQ115" s="96" t="str">
        <f t="shared" ca="1" si="18"/>
        <v/>
      </c>
      <c r="AR115" s="97"/>
      <c r="AS115" s="98"/>
      <c r="AT115" s="96" t="str">
        <f t="shared" ca="1" si="19"/>
        <v/>
      </c>
      <c r="AU115" s="218"/>
      <c r="AV115" s="98" t="s">
        <v>3077</v>
      </c>
      <c r="AW115" s="96" t="str">
        <f t="shared" ca="1" si="20"/>
        <v/>
      </c>
      <c r="AX115" s="218"/>
      <c r="AY115" s="98">
        <v>4</v>
      </c>
      <c r="AZ115" s="96" t="str">
        <f t="shared" ca="1" si="21"/>
        <v/>
      </c>
    </row>
    <row r="116" spans="2:52" ht="15">
      <c r="B116" s="16" t="s">
        <v>3038</v>
      </c>
      <c r="C116" s="17" t="e">
        <f>#REF!</f>
        <v>#REF!</v>
      </c>
      <c r="D11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1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1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1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1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1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1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1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1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1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1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1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1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1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1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16" s="218"/>
      <c r="U116" s="98">
        <v>0</v>
      </c>
      <c r="V116" s="96" t="str">
        <f t="shared" ca="1" si="11"/>
        <v/>
      </c>
      <c r="W116" s="218"/>
      <c r="X116" s="98">
        <v>0</v>
      </c>
      <c r="Y116" s="96" t="str">
        <f t="shared" ca="1" si="12"/>
        <v/>
      </c>
      <c r="Z116" s="97"/>
      <c r="AA116" s="98"/>
      <c r="AB116" s="96" t="str">
        <f t="shared" ca="1" si="13"/>
        <v/>
      </c>
      <c r="AC116" s="97"/>
      <c r="AD116" s="98"/>
      <c r="AE116" s="96" t="str">
        <f t="shared" ca="1" si="14"/>
        <v/>
      </c>
      <c r="AF116" s="219" t="s">
        <v>3084</v>
      </c>
      <c r="AG116" s="98" t="s">
        <v>3077</v>
      </c>
      <c r="AH116" s="96" t="str">
        <f ca="1">IF(AG116="","",OFFSET($F116,0,IF(AG116="A",-2,IF(AG116="C",-1,IF(AG116="U",9,AG116))),1,1))</f>
        <v/>
      </c>
      <c r="AI116" s="220"/>
      <c r="AJ116" s="98">
        <v>4</v>
      </c>
      <c r="AK116" s="96" t="str">
        <f t="shared" ca="1" si="16"/>
        <v/>
      </c>
      <c r="AL116" s="220" t="s">
        <v>3085</v>
      </c>
      <c r="AM116" s="98" t="s">
        <v>3077</v>
      </c>
      <c r="AN116" s="96" t="str">
        <f t="shared" ca="1" si="17"/>
        <v/>
      </c>
      <c r="AO116" s="97"/>
      <c r="AP116" s="98"/>
      <c r="AQ116" s="96" t="str">
        <f t="shared" ca="1" si="18"/>
        <v/>
      </c>
      <c r="AR116" s="97"/>
      <c r="AS116" s="98"/>
      <c r="AT116" s="96" t="str">
        <f t="shared" ca="1" si="19"/>
        <v/>
      </c>
      <c r="AU116" s="218"/>
      <c r="AV116" s="98" t="s">
        <v>3077</v>
      </c>
      <c r="AW116" s="96" t="str">
        <f t="shared" ca="1" si="20"/>
        <v/>
      </c>
      <c r="AX116" s="218"/>
      <c r="AY116" s="98">
        <v>4</v>
      </c>
      <c r="AZ116" s="96" t="str">
        <f t="shared" ca="1" si="21"/>
        <v/>
      </c>
    </row>
    <row r="117" spans="2:52" ht="15">
      <c r="B117" s="16" t="s">
        <v>3038</v>
      </c>
      <c r="C117" s="17" t="e">
        <f>#REF!</f>
        <v>#REF!</v>
      </c>
      <c r="D11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1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1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1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1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1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1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1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1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1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1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1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1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1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1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17" s="218"/>
      <c r="U117" s="98">
        <v>0</v>
      </c>
      <c r="V117" s="96" t="str">
        <f t="shared" ca="1" si="11"/>
        <v/>
      </c>
      <c r="W117" s="218"/>
      <c r="X117" s="98">
        <v>0</v>
      </c>
      <c r="Y117" s="96" t="str">
        <f t="shared" ca="1" si="12"/>
        <v/>
      </c>
      <c r="Z117" s="97"/>
      <c r="AA117" s="98"/>
      <c r="AB117" s="96" t="str">
        <f t="shared" ca="1" si="13"/>
        <v/>
      </c>
      <c r="AC117" s="97"/>
      <c r="AD117" s="98"/>
      <c r="AE117" s="96" t="str">
        <f t="shared" ca="1" si="14"/>
        <v/>
      </c>
      <c r="AF117" s="220"/>
      <c r="AG117" s="98" t="s">
        <v>3077</v>
      </c>
      <c r="AH117" s="96" t="str">
        <f ca="1">IF(AG117="","",OFFSET($F117,0,IF(AG117="A",-2,IF(AG117="C",-1,IF(AG117="U",9,AG117))),1,1))</f>
        <v/>
      </c>
      <c r="AI117" s="220"/>
      <c r="AJ117" s="98">
        <v>4</v>
      </c>
      <c r="AK117" s="96" t="str">
        <f t="shared" ca="1" si="16"/>
        <v/>
      </c>
      <c r="AL117" s="217"/>
      <c r="AM117" s="98" t="s">
        <v>3077</v>
      </c>
      <c r="AN117" s="96" t="str">
        <f t="shared" ca="1" si="17"/>
        <v/>
      </c>
      <c r="AO117" s="97"/>
      <c r="AP117" s="98"/>
      <c r="AQ117" s="96" t="str">
        <f t="shared" ca="1" si="18"/>
        <v/>
      </c>
      <c r="AR117" s="97"/>
      <c r="AS117" s="98"/>
      <c r="AT117" s="96" t="str">
        <f t="shared" ca="1" si="19"/>
        <v/>
      </c>
      <c r="AU117" s="218"/>
      <c r="AV117" s="98" t="s">
        <v>3077</v>
      </c>
      <c r="AW117" s="96" t="str">
        <f t="shared" ca="1" si="20"/>
        <v/>
      </c>
      <c r="AX117" s="218"/>
      <c r="AY117" s="98">
        <v>4</v>
      </c>
      <c r="AZ117" s="96" t="str">
        <f t="shared" ca="1" si="21"/>
        <v/>
      </c>
    </row>
    <row r="118" spans="2:52" ht="15">
      <c r="B118" s="16" t="s">
        <v>3038</v>
      </c>
      <c r="C118" s="17" t="e">
        <f>#REF!</f>
        <v>#REF!</v>
      </c>
      <c r="D11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1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1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1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1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1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1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1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1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1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1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1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1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1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1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18" s="218"/>
      <c r="U118" s="98">
        <v>0</v>
      </c>
      <c r="V118" s="96" t="str">
        <f t="shared" ca="1" si="11"/>
        <v/>
      </c>
      <c r="W118" s="218"/>
      <c r="X118" s="98">
        <v>0</v>
      </c>
      <c r="Y118" s="96" t="str">
        <f t="shared" ca="1" si="12"/>
        <v/>
      </c>
      <c r="Z118" s="97"/>
      <c r="AA118" s="98"/>
      <c r="AB118" s="96" t="str">
        <f t="shared" ca="1" si="13"/>
        <v/>
      </c>
      <c r="AC118" s="97"/>
      <c r="AD118" s="98"/>
      <c r="AE118" s="96" t="str">
        <f t="shared" ca="1" si="14"/>
        <v/>
      </c>
      <c r="AF118" s="220"/>
      <c r="AG118" s="98" t="s">
        <v>3077</v>
      </c>
      <c r="AH118" s="96" t="str">
        <f t="shared" ca="1" si="15"/>
        <v/>
      </c>
      <c r="AI118" s="220"/>
      <c r="AJ118" s="98">
        <v>4</v>
      </c>
      <c r="AK118" s="96" t="str">
        <f t="shared" ca="1" si="16"/>
        <v/>
      </c>
      <c r="AL118" s="219" t="s">
        <v>3086</v>
      </c>
      <c r="AM118" s="98">
        <v>6</v>
      </c>
      <c r="AN118" s="96" t="str">
        <f t="shared" ca="1" si="17"/>
        <v/>
      </c>
      <c r="AO118" s="97"/>
      <c r="AP118" s="98"/>
      <c r="AQ118" s="96" t="str">
        <f t="shared" ca="1" si="18"/>
        <v/>
      </c>
      <c r="AR118" s="218" t="s">
        <v>3076</v>
      </c>
      <c r="AS118" s="98" t="s">
        <v>3077</v>
      </c>
      <c r="AT118" s="96" t="str">
        <f t="shared" ca="1" si="19"/>
        <v/>
      </c>
      <c r="AU118" s="218"/>
      <c r="AV118" s="98" t="s">
        <v>3077</v>
      </c>
      <c r="AW118" s="96" t="str">
        <f t="shared" ca="1" si="20"/>
        <v/>
      </c>
      <c r="AX118" s="218"/>
      <c r="AY118" s="98">
        <v>4</v>
      </c>
      <c r="AZ118" s="96" t="str">
        <f t="shared" ca="1" si="21"/>
        <v/>
      </c>
    </row>
    <row r="119" spans="2:52" ht="15">
      <c r="B119" s="16" t="s">
        <v>3038</v>
      </c>
      <c r="C119" s="17" t="e">
        <f>#REF!</f>
        <v>#REF!</v>
      </c>
      <c r="D11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1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1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1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1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1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1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1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1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1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1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1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1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1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1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19" s="218"/>
      <c r="U119" s="98">
        <v>0</v>
      </c>
      <c r="V119" s="96" t="str">
        <f t="shared" ca="1" si="11"/>
        <v/>
      </c>
      <c r="W119" s="218"/>
      <c r="X119" s="98">
        <v>0</v>
      </c>
      <c r="Y119" s="96" t="str">
        <f t="shared" ca="1" si="12"/>
        <v/>
      </c>
      <c r="Z119" s="97"/>
      <c r="AA119" s="98"/>
      <c r="AB119" s="96" t="str">
        <f t="shared" ca="1" si="13"/>
        <v/>
      </c>
      <c r="AC119" s="97"/>
      <c r="AD119" s="98"/>
      <c r="AE119" s="96" t="str">
        <f t="shared" ca="1" si="14"/>
        <v/>
      </c>
      <c r="AF119" s="220"/>
      <c r="AG119" s="98" t="s">
        <v>3077</v>
      </c>
      <c r="AH119" s="96" t="str">
        <f t="shared" ca="1" si="15"/>
        <v/>
      </c>
      <c r="AI119" s="220"/>
      <c r="AJ119" s="98">
        <v>4</v>
      </c>
      <c r="AK119" s="96" t="str">
        <f t="shared" ca="1" si="16"/>
        <v/>
      </c>
      <c r="AL119" s="220"/>
      <c r="AM119" s="98">
        <v>6</v>
      </c>
      <c r="AN119" s="96" t="str">
        <f t="shared" ca="1" si="17"/>
        <v/>
      </c>
      <c r="AO119" s="97"/>
      <c r="AP119" s="98"/>
      <c r="AQ119" s="96" t="str">
        <f t="shared" ca="1" si="18"/>
        <v/>
      </c>
      <c r="AR119" s="218"/>
      <c r="AS119" s="98" t="s">
        <v>3077</v>
      </c>
      <c r="AT119" s="96" t="str">
        <f t="shared" ca="1" si="19"/>
        <v/>
      </c>
      <c r="AU119" s="218"/>
      <c r="AV119" s="98" t="s">
        <v>3077</v>
      </c>
      <c r="AW119" s="96" t="str">
        <f t="shared" ca="1" si="20"/>
        <v/>
      </c>
      <c r="AX119" s="218"/>
      <c r="AY119" s="98">
        <v>4</v>
      </c>
      <c r="AZ119" s="96" t="str">
        <f t="shared" ca="1" si="21"/>
        <v/>
      </c>
    </row>
    <row r="120" spans="2:52" ht="15">
      <c r="B120" s="16" t="s">
        <v>3038</v>
      </c>
      <c r="C120" s="17" t="e">
        <f>#REF!</f>
        <v>#REF!</v>
      </c>
      <c r="D12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2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2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2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2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2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2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2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2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2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2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2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2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2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2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20" s="218"/>
      <c r="U120" s="98">
        <v>0</v>
      </c>
      <c r="V120" s="96" t="str">
        <f t="shared" ca="1" si="11"/>
        <v/>
      </c>
      <c r="W120" s="218"/>
      <c r="X120" s="98">
        <v>0</v>
      </c>
      <c r="Y120" s="96" t="str">
        <f t="shared" ca="1" si="12"/>
        <v/>
      </c>
      <c r="Z120" s="97"/>
      <c r="AA120" s="98"/>
      <c r="AB120" s="96" t="str">
        <f t="shared" ca="1" si="13"/>
        <v/>
      </c>
      <c r="AC120" s="97"/>
      <c r="AD120" s="98"/>
      <c r="AE120" s="96" t="str">
        <f t="shared" ca="1" si="14"/>
        <v/>
      </c>
      <c r="AF120" s="220"/>
      <c r="AG120" s="98" t="s">
        <v>3077</v>
      </c>
      <c r="AH120" s="96" t="str">
        <f t="shared" ca="1" si="15"/>
        <v/>
      </c>
      <c r="AI120" s="220"/>
      <c r="AJ120" s="98">
        <v>4</v>
      </c>
      <c r="AK120" s="96" t="str">
        <f t="shared" ca="1" si="16"/>
        <v/>
      </c>
      <c r="AL120" s="220"/>
      <c r="AM120" s="98">
        <v>6</v>
      </c>
      <c r="AN120" s="96" t="str">
        <f t="shared" ca="1" si="17"/>
        <v/>
      </c>
      <c r="AO120" s="97"/>
      <c r="AP120" s="98"/>
      <c r="AQ120" s="96" t="str">
        <f t="shared" ca="1" si="18"/>
        <v/>
      </c>
      <c r="AR120" s="218"/>
      <c r="AS120" s="98" t="s">
        <v>3077</v>
      </c>
      <c r="AT120" s="96" t="str">
        <f t="shared" ca="1" si="19"/>
        <v/>
      </c>
      <c r="AU120" s="218"/>
      <c r="AV120" s="98" t="s">
        <v>3077</v>
      </c>
      <c r="AW120" s="96" t="str">
        <f t="shared" ca="1" si="20"/>
        <v/>
      </c>
      <c r="AX120" s="218"/>
      <c r="AY120" s="98">
        <v>4</v>
      </c>
      <c r="AZ120" s="96" t="str">
        <f t="shared" ca="1" si="21"/>
        <v/>
      </c>
    </row>
    <row r="121" spans="2:52" ht="15">
      <c r="B121" s="16" t="s">
        <v>3037</v>
      </c>
      <c r="C121" s="17" t="e">
        <f>#REF!</f>
        <v>#REF!</v>
      </c>
      <c r="D12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2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2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2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2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2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2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2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2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2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2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2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2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2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2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21" s="217"/>
      <c r="U121" s="98">
        <v>0</v>
      </c>
      <c r="V121" s="96" t="str">
        <f t="shared" ca="1" si="11"/>
        <v/>
      </c>
      <c r="W121" s="217"/>
      <c r="X121" s="98">
        <v>0</v>
      </c>
      <c r="Y121" s="96" t="str">
        <f t="shared" ca="1" si="12"/>
        <v/>
      </c>
      <c r="Z121" s="97"/>
      <c r="AA121" s="98"/>
      <c r="AB121" s="96" t="str">
        <f t="shared" ca="1" si="13"/>
        <v/>
      </c>
      <c r="AC121" s="97"/>
      <c r="AD121" s="98"/>
      <c r="AE121" s="96" t="str">
        <f t="shared" ca="1" si="14"/>
        <v/>
      </c>
      <c r="AF121" s="97"/>
      <c r="AG121" s="98"/>
      <c r="AH121" s="96" t="str">
        <f t="shared" ca="1" si="15"/>
        <v/>
      </c>
      <c r="AI121" s="221"/>
      <c r="AJ121" s="98">
        <v>4</v>
      </c>
      <c r="AK121" s="96" t="str">
        <f t="shared" ca="1" si="16"/>
        <v/>
      </c>
      <c r="AL121" s="220"/>
      <c r="AM121" s="98">
        <v>6</v>
      </c>
      <c r="AN121" s="96" t="str">
        <f t="shared" ca="1" si="17"/>
        <v/>
      </c>
      <c r="AO121" s="97"/>
      <c r="AP121" s="98"/>
      <c r="AQ121" s="96" t="str">
        <f t="shared" ca="1" si="18"/>
        <v/>
      </c>
      <c r="AR121" s="217"/>
      <c r="AS121" s="98" t="s">
        <v>3077</v>
      </c>
      <c r="AT121" s="96" t="str">
        <f t="shared" ca="1" si="19"/>
        <v/>
      </c>
      <c r="AU121" s="217"/>
      <c r="AV121" s="98" t="s">
        <v>3077</v>
      </c>
      <c r="AW121" s="96" t="str">
        <f t="shared" ca="1" si="20"/>
        <v/>
      </c>
      <c r="AX121" s="217"/>
      <c r="AY121" s="98">
        <v>4</v>
      </c>
      <c r="AZ121" s="96" t="str">
        <f t="shared" ca="1" si="21"/>
        <v/>
      </c>
    </row>
    <row r="122" spans="2:52" ht="15">
      <c r="B122" s="16" t="s">
        <v>3037</v>
      </c>
      <c r="C122" s="17" t="e">
        <f>#REF!</f>
        <v>#REF!</v>
      </c>
      <c r="D12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2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2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2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2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2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2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2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2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2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2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2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2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2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2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22" s="216" t="s">
        <v>3087</v>
      </c>
      <c r="U122" s="98">
        <v>0</v>
      </c>
      <c r="V122" s="96" t="str">
        <f t="shared" ca="1" si="11"/>
        <v/>
      </c>
      <c r="W122" s="216" t="s">
        <v>3087</v>
      </c>
      <c r="X122" s="98">
        <v>0</v>
      </c>
      <c r="Y122" s="96" t="str">
        <f t="shared" ca="1" si="12"/>
        <v/>
      </c>
      <c r="Z122" s="219" t="s">
        <v>3065</v>
      </c>
      <c r="AA122" s="98">
        <v>3</v>
      </c>
      <c r="AB122" s="96" t="str">
        <f t="shared" ca="1" si="13"/>
        <v/>
      </c>
      <c r="AC122" s="219" t="s">
        <v>3065</v>
      </c>
      <c r="AD122" s="98">
        <v>3</v>
      </c>
      <c r="AE122" s="96" t="str">
        <f t="shared" ca="1" si="14"/>
        <v/>
      </c>
      <c r="AF122" s="97"/>
      <c r="AG122" s="98"/>
      <c r="AH122" s="96" t="str">
        <f t="shared" ca="1" si="15"/>
        <v/>
      </c>
      <c r="AI122" s="219" t="s">
        <v>3065</v>
      </c>
      <c r="AJ122" s="98">
        <v>3</v>
      </c>
      <c r="AK122" s="96" t="str">
        <f t="shared" ca="1" si="16"/>
        <v/>
      </c>
      <c r="AL122" s="220" t="s">
        <v>3088</v>
      </c>
      <c r="AM122" s="98">
        <v>6</v>
      </c>
      <c r="AN122" s="96" t="str">
        <f t="shared" ca="1" si="17"/>
        <v/>
      </c>
      <c r="AO122" s="97"/>
      <c r="AP122" s="98"/>
      <c r="AQ122" s="96" t="str">
        <f t="shared" ca="1" si="18"/>
        <v/>
      </c>
      <c r="AR122" s="97"/>
      <c r="AS122" s="98"/>
      <c r="AT122" s="96" t="str">
        <f t="shared" ca="1" si="19"/>
        <v/>
      </c>
      <c r="AU122" s="97"/>
      <c r="AV122" s="98"/>
      <c r="AW122" s="96" t="str">
        <f t="shared" ca="1" si="20"/>
        <v/>
      </c>
      <c r="AX122" s="216" t="s">
        <v>3055</v>
      </c>
      <c r="AY122" s="98">
        <v>4</v>
      </c>
      <c r="AZ122" s="96" t="str">
        <f t="shared" ca="1" si="21"/>
        <v/>
      </c>
    </row>
    <row r="123" spans="2:52" ht="15">
      <c r="B123" s="16" t="s">
        <v>3037</v>
      </c>
      <c r="C123" s="17" t="e">
        <f>#REF!</f>
        <v>#REF!</v>
      </c>
      <c r="D12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2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2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2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2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2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2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2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2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2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2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2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2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2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2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23" s="218"/>
      <c r="U123" s="98">
        <v>0</v>
      </c>
      <c r="V123" s="96" t="str">
        <f t="shared" ca="1" si="11"/>
        <v/>
      </c>
      <c r="W123" s="218"/>
      <c r="X123" s="98">
        <v>0</v>
      </c>
      <c r="Y123" s="96" t="str">
        <f t="shared" ca="1" si="12"/>
        <v/>
      </c>
      <c r="Z123" s="220"/>
      <c r="AA123" s="98">
        <v>3</v>
      </c>
      <c r="AB123" s="96" t="str">
        <f t="shared" ca="1" si="13"/>
        <v/>
      </c>
      <c r="AC123" s="218"/>
      <c r="AD123" s="98">
        <v>3</v>
      </c>
      <c r="AE123" s="96" t="str">
        <f t="shared" ca="1" si="14"/>
        <v/>
      </c>
      <c r="AF123" s="97"/>
      <c r="AG123" s="98"/>
      <c r="AH123" s="96" t="str">
        <f t="shared" ca="1" si="15"/>
        <v/>
      </c>
      <c r="AI123" s="220"/>
      <c r="AJ123" s="98">
        <v>3</v>
      </c>
      <c r="AK123" s="96" t="str">
        <f t="shared" ca="1" si="16"/>
        <v/>
      </c>
      <c r="AL123" s="220"/>
      <c r="AM123" s="98">
        <v>6</v>
      </c>
      <c r="AN123" s="96" t="str">
        <f t="shared" ca="1" si="17"/>
        <v/>
      </c>
      <c r="AO123" s="97"/>
      <c r="AP123" s="98"/>
      <c r="AQ123" s="96" t="str">
        <f t="shared" ca="1" si="18"/>
        <v/>
      </c>
      <c r="AR123" s="97"/>
      <c r="AS123" s="98"/>
      <c r="AT123" s="96" t="str">
        <f t="shared" ca="1" si="19"/>
        <v/>
      </c>
      <c r="AU123" s="97"/>
      <c r="AV123" s="98"/>
      <c r="AW123" s="96" t="str">
        <f t="shared" ca="1" si="20"/>
        <v/>
      </c>
      <c r="AX123" s="218"/>
      <c r="AY123" s="98">
        <v>4</v>
      </c>
      <c r="AZ123" s="96" t="str">
        <f t="shared" ca="1" si="21"/>
        <v/>
      </c>
    </row>
    <row r="124" spans="2:52" ht="15">
      <c r="B124" s="16" t="s">
        <v>3037</v>
      </c>
      <c r="C124" s="17" t="e">
        <f>#REF!</f>
        <v>#REF!</v>
      </c>
      <c r="D12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2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2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2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2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2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2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2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2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2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2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2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2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2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2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24" s="218"/>
      <c r="U124" s="98">
        <v>0</v>
      </c>
      <c r="V124" s="96" t="str">
        <f t="shared" ca="1" si="11"/>
        <v/>
      </c>
      <c r="W124" s="218"/>
      <c r="X124" s="98">
        <v>0</v>
      </c>
      <c r="Y124" s="96" t="str">
        <f t="shared" ca="1" si="12"/>
        <v/>
      </c>
      <c r="Z124" s="220"/>
      <c r="AA124" s="98">
        <v>3</v>
      </c>
      <c r="AB124" s="96" t="str">
        <f t="shared" ca="1" si="13"/>
        <v/>
      </c>
      <c r="AC124" s="218"/>
      <c r="AD124" s="98">
        <v>3</v>
      </c>
      <c r="AE124" s="96" t="str">
        <f t="shared" ca="1" si="14"/>
        <v/>
      </c>
      <c r="AF124" s="97"/>
      <c r="AG124" s="98"/>
      <c r="AH124" s="96" t="str">
        <f t="shared" ca="1" si="15"/>
        <v/>
      </c>
      <c r="AI124" s="220"/>
      <c r="AJ124" s="98">
        <v>3</v>
      </c>
      <c r="AK124" s="96" t="str">
        <f t="shared" ca="1" si="16"/>
        <v/>
      </c>
      <c r="AL124" s="220" t="s">
        <v>3089</v>
      </c>
      <c r="AM124" s="98">
        <v>6</v>
      </c>
      <c r="AN124" s="96" t="str">
        <f t="shared" ca="1" si="17"/>
        <v/>
      </c>
      <c r="AO124" s="97"/>
      <c r="AP124" s="98"/>
      <c r="AQ124" s="96" t="str">
        <f t="shared" ca="1" si="18"/>
        <v/>
      </c>
      <c r="AR124" s="97"/>
      <c r="AS124" s="98"/>
      <c r="AT124" s="96" t="str">
        <f t="shared" ca="1" si="19"/>
        <v/>
      </c>
      <c r="AU124" s="97"/>
      <c r="AV124" s="98"/>
      <c r="AW124" s="96" t="str">
        <f t="shared" ca="1" si="20"/>
        <v/>
      </c>
      <c r="AX124" s="218"/>
      <c r="AY124" s="98">
        <v>4</v>
      </c>
      <c r="AZ124" s="96" t="str">
        <f t="shared" ca="1" si="21"/>
        <v/>
      </c>
    </row>
    <row r="125" spans="2:52" ht="15" customHeight="1">
      <c r="B125" s="16" t="s">
        <v>3037</v>
      </c>
      <c r="C125" s="17" t="e">
        <f>#REF!</f>
        <v>#REF!</v>
      </c>
      <c r="D12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2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2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2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2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2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2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2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2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2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2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2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2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2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2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25" s="217"/>
      <c r="U125" s="98">
        <v>0</v>
      </c>
      <c r="V125" s="96" t="str">
        <f t="shared" ca="1" si="11"/>
        <v/>
      </c>
      <c r="W125" s="217"/>
      <c r="X125" s="98">
        <v>0</v>
      </c>
      <c r="Y125" s="96" t="str">
        <f t="shared" ca="1" si="12"/>
        <v/>
      </c>
      <c r="Z125" s="220"/>
      <c r="AA125" s="98">
        <v>3</v>
      </c>
      <c r="AB125" s="96" t="str">
        <f t="shared" ca="1" si="13"/>
        <v/>
      </c>
      <c r="AC125" s="218"/>
      <c r="AD125" s="98">
        <v>3</v>
      </c>
      <c r="AE125" s="96" t="str">
        <f t="shared" ca="1" si="14"/>
        <v/>
      </c>
      <c r="AF125" s="97"/>
      <c r="AG125" s="98"/>
      <c r="AH125" s="96" t="str">
        <f t="shared" ca="1" si="15"/>
        <v/>
      </c>
      <c r="AI125" s="220"/>
      <c r="AJ125" s="98">
        <v>3</v>
      </c>
      <c r="AK125" s="96" t="str">
        <f t="shared" ca="1" si="16"/>
        <v/>
      </c>
      <c r="AL125" s="220"/>
      <c r="AM125" s="98">
        <v>6</v>
      </c>
      <c r="AN125" s="96" t="str">
        <f t="shared" ca="1" si="17"/>
        <v/>
      </c>
      <c r="AO125" s="97"/>
      <c r="AP125" s="98"/>
      <c r="AQ125" s="96" t="str">
        <f t="shared" ca="1" si="18"/>
        <v/>
      </c>
      <c r="AR125" s="97"/>
      <c r="AS125" s="98"/>
      <c r="AT125" s="96" t="str">
        <f t="shared" ca="1" si="19"/>
        <v/>
      </c>
      <c r="AU125" s="97"/>
      <c r="AV125" s="98"/>
      <c r="AW125" s="96" t="str">
        <f t="shared" ca="1" si="20"/>
        <v/>
      </c>
      <c r="AX125" s="218"/>
      <c r="AY125" s="98">
        <v>4</v>
      </c>
      <c r="AZ125" s="96" t="str">
        <f t="shared" ca="1" si="21"/>
        <v/>
      </c>
    </row>
    <row r="126" spans="2:52" ht="15">
      <c r="B126" s="16" t="s">
        <v>3037</v>
      </c>
      <c r="C126" s="17" t="e">
        <f>#REF!</f>
        <v>#REF!</v>
      </c>
      <c r="D12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2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2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2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2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2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2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2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2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2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2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2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2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2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2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26" s="216" t="s">
        <v>3090</v>
      </c>
      <c r="U126" s="98">
        <v>0</v>
      </c>
      <c r="V126" s="96" t="str">
        <f t="shared" ca="1" si="11"/>
        <v/>
      </c>
      <c r="W126" s="216" t="s">
        <v>3090</v>
      </c>
      <c r="X126" s="98">
        <v>0</v>
      </c>
      <c r="Y126" s="96" t="str">
        <f t="shared" ca="1" si="12"/>
        <v/>
      </c>
      <c r="Z126" s="220"/>
      <c r="AA126" s="98">
        <v>3</v>
      </c>
      <c r="AB126" s="96" t="str">
        <f t="shared" ca="1" si="13"/>
        <v/>
      </c>
      <c r="AC126" s="218"/>
      <c r="AD126" s="98">
        <v>3</v>
      </c>
      <c r="AE126" s="96" t="str">
        <f t="shared" ca="1" si="14"/>
        <v/>
      </c>
      <c r="AF126" s="97"/>
      <c r="AG126" s="98"/>
      <c r="AH126" s="96" t="str">
        <f t="shared" ca="1" si="15"/>
        <v/>
      </c>
      <c r="AI126" s="220"/>
      <c r="AJ126" s="98">
        <v>3</v>
      </c>
      <c r="AK126" s="96" t="str">
        <f t="shared" ca="1" si="16"/>
        <v/>
      </c>
      <c r="AL126" s="220"/>
      <c r="AM126" s="98">
        <v>6</v>
      </c>
      <c r="AN126" s="96" t="str">
        <f t="shared" ca="1" si="17"/>
        <v/>
      </c>
      <c r="AO126" s="97"/>
      <c r="AP126" s="98"/>
      <c r="AQ126" s="96" t="str">
        <f t="shared" ca="1" si="18"/>
        <v/>
      </c>
      <c r="AR126" s="97"/>
      <c r="AS126" s="98"/>
      <c r="AT126" s="96" t="str">
        <f t="shared" ca="1" si="19"/>
        <v/>
      </c>
      <c r="AU126" s="97"/>
      <c r="AV126" s="98"/>
      <c r="AW126" s="96" t="str">
        <f t="shared" ca="1" si="20"/>
        <v/>
      </c>
      <c r="AX126" s="218"/>
      <c r="AY126" s="98">
        <v>4</v>
      </c>
      <c r="AZ126" s="96" t="str">
        <f t="shared" ca="1" si="21"/>
        <v/>
      </c>
    </row>
    <row r="127" spans="2:52" ht="15">
      <c r="B127" s="16" t="s">
        <v>3037</v>
      </c>
      <c r="C127" s="17" t="e">
        <f>#REF!</f>
        <v>#REF!</v>
      </c>
      <c r="D12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2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2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2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2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2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2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2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2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2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2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2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2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2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2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27" s="218"/>
      <c r="U127" s="98">
        <v>0</v>
      </c>
      <c r="V127" s="96" t="str">
        <f t="shared" ca="1" si="11"/>
        <v/>
      </c>
      <c r="W127" s="218"/>
      <c r="X127" s="98">
        <v>0</v>
      </c>
      <c r="Y127" s="96" t="str">
        <f t="shared" ca="1" si="12"/>
        <v/>
      </c>
      <c r="Z127" s="220"/>
      <c r="AA127" s="98">
        <v>3</v>
      </c>
      <c r="AB127" s="96" t="str">
        <f t="shared" ca="1" si="13"/>
        <v/>
      </c>
      <c r="AC127" s="218"/>
      <c r="AD127" s="98">
        <v>3</v>
      </c>
      <c r="AE127" s="96" t="str">
        <f t="shared" ca="1" si="14"/>
        <v/>
      </c>
      <c r="AF127" s="97"/>
      <c r="AG127" s="98"/>
      <c r="AH127" s="96" t="str">
        <f t="shared" ca="1" si="15"/>
        <v/>
      </c>
      <c r="AI127" s="220"/>
      <c r="AJ127" s="98">
        <v>3</v>
      </c>
      <c r="AK127" s="96" t="str">
        <f t="shared" ca="1" si="16"/>
        <v/>
      </c>
      <c r="AL127" s="220"/>
      <c r="AM127" s="98">
        <v>6</v>
      </c>
      <c r="AN127" s="96" t="str">
        <f t="shared" ca="1" si="17"/>
        <v/>
      </c>
      <c r="AO127" s="97"/>
      <c r="AP127" s="98"/>
      <c r="AQ127" s="96" t="str">
        <f t="shared" ca="1" si="18"/>
        <v/>
      </c>
      <c r="AR127" s="97"/>
      <c r="AS127" s="98"/>
      <c r="AT127" s="96" t="str">
        <f t="shared" ca="1" si="19"/>
        <v/>
      </c>
      <c r="AU127" s="97"/>
      <c r="AV127" s="98"/>
      <c r="AW127" s="96" t="str">
        <f t="shared" ca="1" si="20"/>
        <v/>
      </c>
      <c r="AX127" s="217"/>
      <c r="AY127" s="98">
        <v>4</v>
      </c>
      <c r="AZ127" s="96" t="str">
        <f t="shared" ca="1" si="21"/>
        <v/>
      </c>
    </row>
    <row r="128" spans="2:52" ht="15">
      <c r="B128" s="16" t="s">
        <v>3037</v>
      </c>
      <c r="C128" s="17" t="e">
        <f>#REF!</f>
        <v>#REF!</v>
      </c>
      <c r="D12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2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2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2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2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2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2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2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2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2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2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2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2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2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2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28" s="218"/>
      <c r="U128" s="98">
        <v>0</v>
      </c>
      <c r="V128" s="96" t="str">
        <f t="shared" ca="1" si="11"/>
        <v/>
      </c>
      <c r="W128" s="218"/>
      <c r="X128" s="98">
        <v>0</v>
      </c>
      <c r="Y128" s="96" t="str">
        <f t="shared" ca="1" si="12"/>
        <v/>
      </c>
      <c r="Z128" s="220"/>
      <c r="AA128" s="98">
        <v>3</v>
      </c>
      <c r="AB128" s="96" t="str">
        <f t="shared" ca="1" si="13"/>
        <v/>
      </c>
      <c r="AC128" s="218"/>
      <c r="AD128" s="98">
        <v>3</v>
      </c>
      <c r="AE128" s="96" t="str">
        <f t="shared" ca="1" si="14"/>
        <v/>
      </c>
      <c r="AF128" s="97"/>
      <c r="AG128" s="98"/>
      <c r="AH128" s="96" t="str">
        <f t="shared" ca="1" si="15"/>
        <v/>
      </c>
      <c r="AI128" s="220"/>
      <c r="AJ128" s="98">
        <v>3</v>
      </c>
      <c r="AK128" s="96" t="str">
        <f t="shared" ca="1" si="16"/>
        <v/>
      </c>
      <c r="AL128" s="220"/>
      <c r="AM128" s="98">
        <v>6</v>
      </c>
      <c r="AN128" s="96" t="str">
        <f t="shared" ca="1" si="17"/>
        <v/>
      </c>
      <c r="AO128" s="97"/>
      <c r="AP128" s="98"/>
      <c r="AQ128" s="96" t="str">
        <f t="shared" ca="1" si="18"/>
        <v/>
      </c>
      <c r="AR128" s="97"/>
      <c r="AS128" s="98"/>
      <c r="AT128" s="96" t="str">
        <f t="shared" ca="1" si="19"/>
        <v/>
      </c>
      <c r="AU128" s="97"/>
      <c r="AV128" s="98"/>
      <c r="AW128" s="96" t="str">
        <f t="shared" ca="1" si="20"/>
        <v/>
      </c>
      <c r="AX128" s="216" t="s">
        <v>3091</v>
      </c>
      <c r="AY128" s="98">
        <v>2</v>
      </c>
      <c r="AZ128" s="96" t="str">
        <f t="shared" ca="1" si="21"/>
        <v/>
      </c>
    </row>
    <row r="129" spans="2:52" ht="15">
      <c r="B129" s="16" t="s">
        <v>3037</v>
      </c>
      <c r="C129" s="17" t="e">
        <f>#REF!</f>
        <v>#REF!</v>
      </c>
      <c r="D12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2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2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2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2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2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2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2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2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2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2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2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2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2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2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29" s="217"/>
      <c r="U129" s="98">
        <v>0</v>
      </c>
      <c r="V129" s="96" t="str">
        <f t="shared" ca="1" si="11"/>
        <v/>
      </c>
      <c r="W129" s="217"/>
      <c r="X129" s="98">
        <v>0</v>
      </c>
      <c r="Y129" s="96" t="str">
        <f t="shared" ca="1" si="12"/>
        <v/>
      </c>
      <c r="Z129" s="220"/>
      <c r="AA129" s="98">
        <v>3</v>
      </c>
      <c r="AB129" s="96" t="str">
        <f t="shared" ca="1" si="13"/>
        <v/>
      </c>
      <c r="AC129" s="217"/>
      <c r="AD129" s="98">
        <v>3</v>
      </c>
      <c r="AE129" s="96" t="str">
        <f t="shared" ca="1" si="14"/>
        <v/>
      </c>
      <c r="AF129" s="97"/>
      <c r="AG129" s="98"/>
      <c r="AH129" s="96" t="str">
        <f t="shared" ca="1" si="15"/>
        <v/>
      </c>
      <c r="AI129" s="221"/>
      <c r="AJ129" s="98">
        <v>3</v>
      </c>
      <c r="AK129" s="96" t="str">
        <f t="shared" ca="1" si="16"/>
        <v/>
      </c>
      <c r="AL129" s="220"/>
      <c r="AM129" s="98">
        <v>6</v>
      </c>
      <c r="AN129" s="96" t="str">
        <f t="shared" ca="1" si="17"/>
        <v/>
      </c>
      <c r="AO129" s="97"/>
      <c r="AP129" s="98"/>
      <c r="AQ129" s="96" t="str">
        <f t="shared" ca="1" si="18"/>
        <v/>
      </c>
      <c r="AR129" s="97"/>
      <c r="AS129" s="98"/>
      <c r="AT129" s="96" t="str">
        <f t="shared" ca="1" si="19"/>
        <v/>
      </c>
      <c r="AU129" s="97"/>
      <c r="AV129" s="98"/>
      <c r="AW129" s="96" t="str">
        <f t="shared" ca="1" si="20"/>
        <v/>
      </c>
      <c r="AX129" s="217"/>
      <c r="AY129" s="98">
        <v>2</v>
      </c>
      <c r="AZ129" s="96" t="str">
        <f t="shared" ca="1" si="21"/>
        <v/>
      </c>
    </row>
    <row r="130" spans="2:52" ht="15">
      <c r="B130" s="16" t="s">
        <v>3037</v>
      </c>
      <c r="C130" s="17" t="e">
        <f>#REF!</f>
        <v>#REF!</v>
      </c>
      <c r="D13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3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3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3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3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3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3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3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3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3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3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3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3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3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3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30" s="216" t="s">
        <v>3092</v>
      </c>
      <c r="U130" s="98">
        <v>0</v>
      </c>
      <c r="V130" s="96" t="str">
        <f t="shared" ca="1" si="11"/>
        <v/>
      </c>
      <c r="W130" s="216" t="s">
        <v>3092</v>
      </c>
      <c r="X130" s="98">
        <v>0</v>
      </c>
      <c r="Y130" s="96" t="str">
        <f t="shared" ca="1" si="12"/>
        <v/>
      </c>
      <c r="Z130" s="220"/>
      <c r="AA130" s="98">
        <v>3</v>
      </c>
      <c r="AB130" s="96" t="str">
        <f t="shared" ca="1" si="13"/>
        <v/>
      </c>
      <c r="AC130" s="216" t="s">
        <v>3093</v>
      </c>
      <c r="AD130" s="98">
        <v>4</v>
      </c>
      <c r="AE130" s="96" t="str">
        <f t="shared" ca="1" si="14"/>
        <v/>
      </c>
      <c r="AF130" s="97"/>
      <c r="AG130" s="98"/>
      <c r="AH130" s="96" t="str">
        <f t="shared" ca="1" si="15"/>
        <v/>
      </c>
      <c r="AI130" s="216" t="s">
        <v>3093</v>
      </c>
      <c r="AJ130" s="98">
        <v>4</v>
      </c>
      <c r="AK130" s="96" t="str">
        <f t="shared" ca="1" si="16"/>
        <v/>
      </c>
      <c r="AL130" s="220"/>
      <c r="AM130" s="98">
        <v>6</v>
      </c>
      <c r="AN130" s="96" t="str">
        <f t="shared" ca="1" si="17"/>
        <v/>
      </c>
      <c r="AO130" s="97"/>
      <c r="AP130" s="98"/>
      <c r="AQ130" s="96" t="str">
        <f t="shared" ca="1" si="18"/>
        <v/>
      </c>
      <c r="AR130" s="97"/>
      <c r="AS130" s="98"/>
      <c r="AT130" s="96" t="str">
        <f t="shared" ca="1" si="19"/>
        <v/>
      </c>
      <c r="AU130" s="97"/>
      <c r="AV130" s="98"/>
      <c r="AW130" s="96" t="str">
        <f t="shared" ca="1" si="20"/>
        <v/>
      </c>
      <c r="AX130" s="216" t="s">
        <v>3093</v>
      </c>
      <c r="AY130" s="98">
        <v>4</v>
      </c>
      <c r="AZ130" s="96" t="str">
        <f t="shared" ca="1" si="21"/>
        <v/>
      </c>
    </row>
    <row r="131" spans="2:52" ht="15">
      <c r="B131" s="16" t="s">
        <v>3037</v>
      </c>
      <c r="C131" s="17" t="e">
        <f>#REF!</f>
        <v>#REF!</v>
      </c>
      <c r="D13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3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3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3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3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3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3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3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3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3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3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3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3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3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3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31" s="217"/>
      <c r="U131" s="98">
        <v>0</v>
      </c>
      <c r="V131" s="96" t="str">
        <f t="shared" ca="1" si="11"/>
        <v/>
      </c>
      <c r="W131" s="217"/>
      <c r="X131" s="98">
        <v>0</v>
      </c>
      <c r="Y131" s="96" t="str">
        <f t="shared" ca="1" si="12"/>
        <v/>
      </c>
      <c r="Z131" s="220"/>
      <c r="AA131" s="98">
        <v>3</v>
      </c>
      <c r="AB131" s="96" t="str">
        <f t="shared" ca="1" si="13"/>
        <v/>
      </c>
      <c r="AC131" s="218"/>
      <c r="AD131" s="98">
        <v>4</v>
      </c>
      <c r="AE131" s="96" t="str">
        <f t="shared" ca="1" si="14"/>
        <v/>
      </c>
      <c r="AF131" s="97"/>
      <c r="AG131" s="98"/>
      <c r="AH131" s="96" t="str">
        <f t="shared" ca="1" si="15"/>
        <v/>
      </c>
      <c r="AI131" s="218"/>
      <c r="AJ131" s="98">
        <v>4</v>
      </c>
      <c r="AK131" s="96" t="str">
        <f t="shared" ca="1" si="16"/>
        <v/>
      </c>
      <c r="AL131" s="220"/>
      <c r="AM131" s="98">
        <v>6</v>
      </c>
      <c r="AN131" s="96" t="str">
        <f t="shared" ca="1" si="17"/>
        <v/>
      </c>
      <c r="AO131" s="97"/>
      <c r="AP131" s="98"/>
      <c r="AQ131" s="96" t="str">
        <f t="shared" ca="1" si="18"/>
        <v/>
      </c>
      <c r="AR131" s="97"/>
      <c r="AS131" s="98"/>
      <c r="AT131" s="96" t="str">
        <f t="shared" ca="1" si="19"/>
        <v/>
      </c>
      <c r="AU131" s="97"/>
      <c r="AV131" s="98"/>
      <c r="AW131" s="96" t="str">
        <f t="shared" ca="1" si="20"/>
        <v/>
      </c>
      <c r="AX131" s="218"/>
      <c r="AY131" s="98">
        <v>4</v>
      </c>
      <c r="AZ131" s="96" t="str">
        <f t="shared" ca="1" si="21"/>
        <v/>
      </c>
    </row>
    <row r="132" spans="2:52" thickBot="1">
      <c r="B132" s="27" t="s">
        <v>3037</v>
      </c>
      <c r="C132" s="17" t="e">
        <f>#REF!</f>
        <v>#REF!</v>
      </c>
      <c r="D13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3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3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3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3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3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3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3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3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3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3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3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3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3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3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32" s="216" t="s">
        <v>3060</v>
      </c>
      <c r="U132" s="98">
        <v>0</v>
      </c>
      <c r="V132" s="96" t="str">
        <f t="shared" ref="V132:V179" ca="1" si="22">IF(U132="","",OFFSET($F132,0,IF(U132="A",-2,IF(U132="C",-1,IF(U132="U",9,U132))),1,1))</f>
        <v/>
      </c>
      <c r="W132" s="216" t="s">
        <v>3060</v>
      </c>
      <c r="X132" s="98">
        <v>0</v>
      </c>
      <c r="Y132" s="96" t="str">
        <f t="shared" ref="Y132:Y179" ca="1" si="23">IF(X132="","",OFFSET($F132,0,IF(X132="A",-2,IF(X132="C",-1,IF(X132="U",9,X132))),1,1))</f>
        <v/>
      </c>
      <c r="Z132" s="220"/>
      <c r="AA132" s="98">
        <v>3</v>
      </c>
      <c r="AB132" s="96" t="str">
        <f t="shared" ref="AB132:AB179" ca="1" si="24">IF(AA132="","",OFFSET($F132,0,IF(AA132="A",-2,IF(AA132="C",-1,IF(AA132="U",9,AA132))),1,1))</f>
        <v/>
      </c>
      <c r="AC132" s="218"/>
      <c r="AD132" s="98">
        <v>4</v>
      </c>
      <c r="AE132" s="96" t="str">
        <f t="shared" ref="AE132:AE179" ca="1" si="25">IF(AD132="","",OFFSET($F132,0,IF(AD132="A",-2,IF(AD132="C",-1,IF(AD132="U",9,AD132))),1,1))</f>
        <v/>
      </c>
      <c r="AF132" s="97"/>
      <c r="AG132" s="98"/>
      <c r="AH132" s="96" t="str">
        <f t="shared" ref="AH132:AH179" ca="1" si="26">IF(AG132="","",OFFSET($F132,0,IF(AG132="A",-2,IF(AG132="C",-1,IF(AG132="U",9,AG132))),1,1))</f>
        <v/>
      </c>
      <c r="AI132" s="218"/>
      <c r="AJ132" s="98">
        <v>4</v>
      </c>
      <c r="AK132" s="96" t="str">
        <f t="shared" ref="AK132:AK179" ca="1" si="27">IF(AJ132="","",OFFSET($F132,0,IF(AJ132="A",-2,IF(AJ132="C",-1,IF(AJ132="U",9,AJ132))),1,1))</f>
        <v/>
      </c>
      <c r="AL132" s="220"/>
      <c r="AM132" s="98">
        <v>6</v>
      </c>
      <c r="AN132" s="96" t="str">
        <f t="shared" ref="AN132:AN179" ca="1" si="28">IF(AM132="","",OFFSET($F132,0,IF(AM132="A",-2,IF(AM132="C",-1,IF(AM132="U",9,AM132))),1,1))</f>
        <v/>
      </c>
      <c r="AO132" s="97"/>
      <c r="AP132" s="98"/>
      <c r="AQ132" s="96" t="str">
        <f t="shared" ref="AQ132:AQ179" ca="1" si="29">IF(AP132="","",OFFSET($F132,0,IF(AP132="A",-2,IF(AP132="C",-1,IF(AP132="U",9,AP132))),1,1))</f>
        <v/>
      </c>
      <c r="AR132" s="97"/>
      <c r="AS132" s="98"/>
      <c r="AT132" s="96" t="str">
        <f t="shared" ref="AT132:AT179" ca="1" si="30">IF(AS132="","",OFFSET($F132,0,IF(AS132="A",-2,IF(AS132="C",-1,IF(AS132="U",9,AS132))),1,1))</f>
        <v/>
      </c>
      <c r="AU132" s="97"/>
      <c r="AV132" s="98"/>
      <c r="AW132" s="96" t="str">
        <f t="shared" ref="AW132:AW179" ca="1" si="31">IF(AV132="","",OFFSET($F132,0,IF(AV132="A",-2,IF(AV132="C",-1,IF(AV132="U",9,AV132))),1,1))</f>
        <v/>
      </c>
      <c r="AX132" s="218"/>
      <c r="AY132" s="98">
        <v>4</v>
      </c>
      <c r="AZ132" s="96" t="str">
        <f t="shared" ref="AZ132:AZ179" ca="1" si="32">IF(AY132="","",OFFSET($F132,0,IF(AY132="A",-2,IF(AY132="C",-1,IF(AY132="U",9,AY132))),1,1))</f>
        <v/>
      </c>
    </row>
    <row r="133" spans="2:52" ht="15">
      <c r="C133" s="17" t="e">
        <f>#REF!</f>
        <v>#REF!</v>
      </c>
      <c r="D13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3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3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3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3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3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3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3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3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3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3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3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3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3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3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33" s="217"/>
      <c r="U133" s="98">
        <v>0</v>
      </c>
      <c r="V133" s="96" t="str">
        <f t="shared" ca="1" si="22"/>
        <v/>
      </c>
      <c r="W133" s="217"/>
      <c r="X133" s="98">
        <v>0</v>
      </c>
      <c r="Y133" s="96" t="str">
        <f t="shared" ca="1" si="23"/>
        <v/>
      </c>
      <c r="Z133" s="221"/>
      <c r="AA133" s="98">
        <v>3</v>
      </c>
      <c r="AB133" s="96" t="str">
        <f t="shared" ca="1" si="24"/>
        <v/>
      </c>
      <c r="AC133" s="218"/>
      <c r="AD133" s="98">
        <v>4</v>
      </c>
      <c r="AE133" s="96" t="str">
        <f t="shared" ca="1" si="25"/>
        <v/>
      </c>
      <c r="AF133" s="97"/>
      <c r="AG133" s="98"/>
      <c r="AH133" s="96" t="str">
        <f t="shared" ca="1" si="26"/>
        <v/>
      </c>
      <c r="AI133" s="218"/>
      <c r="AJ133" s="98">
        <v>4</v>
      </c>
      <c r="AK133" s="96" t="str">
        <f t="shared" ca="1" si="27"/>
        <v/>
      </c>
      <c r="AL133" s="221"/>
      <c r="AM133" s="98">
        <v>6</v>
      </c>
      <c r="AN133" s="96" t="str">
        <f t="shared" ca="1" si="28"/>
        <v/>
      </c>
      <c r="AO133" s="97"/>
      <c r="AP133" s="98"/>
      <c r="AQ133" s="96" t="str">
        <f t="shared" ca="1" si="29"/>
        <v/>
      </c>
      <c r="AR133" s="97"/>
      <c r="AS133" s="98"/>
      <c r="AT133" s="96" t="str">
        <f t="shared" ca="1" si="30"/>
        <v/>
      </c>
      <c r="AU133" s="97"/>
      <c r="AV133" s="98"/>
      <c r="AW133" s="96" t="str">
        <f t="shared" ca="1" si="31"/>
        <v/>
      </c>
      <c r="AX133" s="218"/>
      <c r="AY133" s="98">
        <v>4</v>
      </c>
      <c r="AZ133" s="96" t="str">
        <f t="shared" ca="1" si="32"/>
        <v/>
      </c>
    </row>
    <row r="134" spans="2:52" ht="15">
      <c r="C134" s="17" t="e">
        <f>#REF!</f>
        <v>#REF!</v>
      </c>
      <c r="D13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3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3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3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3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3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3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3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3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3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3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3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3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3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3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34" s="216" t="s">
        <v>3093</v>
      </c>
      <c r="U134" s="98">
        <v>0</v>
      </c>
      <c r="V134" s="96" t="str">
        <f t="shared" ca="1" si="22"/>
        <v/>
      </c>
      <c r="W134" s="216" t="s">
        <v>3093</v>
      </c>
      <c r="X134" s="98">
        <v>0</v>
      </c>
      <c r="Y134" s="96" t="str">
        <f t="shared" ca="1" si="23"/>
        <v/>
      </c>
      <c r="Z134" s="216" t="s">
        <v>3093</v>
      </c>
      <c r="AA134" s="98">
        <v>0</v>
      </c>
      <c r="AB134" s="96" t="str">
        <f t="shared" ca="1" si="24"/>
        <v/>
      </c>
      <c r="AC134" s="218"/>
      <c r="AD134" s="98">
        <v>0</v>
      </c>
      <c r="AE134" s="96" t="str">
        <f t="shared" ca="1" si="25"/>
        <v/>
      </c>
      <c r="AF134" s="97"/>
      <c r="AG134" s="98"/>
      <c r="AH134" s="96" t="str">
        <f t="shared" ca="1" si="26"/>
        <v/>
      </c>
      <c r="AI134" s="218"/>
      <c r="AJ134" s="98">
        <v>0</v>
      </c>
      <c r="AK134" s="96" t="str">
        <f t="shared" ca="1" si="27"/>
        <v/>
      </c>
      <c r="AL134" s="219" t="s">
        <v>3094</v>
      </c>
      <c r="AM134" s="98">
        <v>0</v>
      </c>
      <c r="AN134" s="96" t="str">
        <f t="shared" ca="1" si="28"/>
        <v/>
      </c>
      <c r="AO134" s="219" t="s">
        <v>3094</v>
      </c>
      <c r="AP134" s="98">
        <v>0</v>
      </c>
      <c r="AQ134" s="96" t="str">
        <f t="shared" ca="1" si="29"/>
        <v/>
      </c>
      <c r="AR134" s="219" t="s">
        <v>3094</v>
      </c>
      <c r="AS134" s="98">
        <v>0</v>
      </c>
      <c r="AT134" s="96" t="str">
        <f t="shared" ca="1" si="30"/>
        <v/>
      </c>
      <c r="AU134" s="219" t="s">
        <v>3094</v>
      </c>
      <c r="AV134" s="98">
        <v>0</v>
      </c>
      <c r="AW134" s="96" t="str">
        <f t="shared" ca="1" si="31"/>
        <v/>
      </c>
      <c r="AX134" s="218"/>
      <c r="AY134" s="98">
        <v>0</v>
      </c>
      <c r="AZ134" s="96" t="str">
        <f t="shared" ca="1" si="32"/>
        <v/>
      </c>
    </row>
    <row r="135" spans="2:52" ht="15">
      <c r="C135" s="17" t="e">
        <f>#REF!</f>
        <v>#REF!</v>
      </c>
      <c r="D13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3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3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3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3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3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3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3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3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3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3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3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3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3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3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35" s="218"/>
      <c r="U135" s="98">
        <v>0</v>
      </c>
      <c r="V135" s="96" t="str">
        <f t="shared" ca="1" si="22"/>
        <v/>
      </c>
      <c r="W135" s="218"/>
      <c r="X135" s="98">
        <v>0</v>
      </c>
      <c r="Y135" s="96" t="str">
        <f t="shared" ca="1" si="23"/>
        <v/>
      </c>
      <c r="Z135" s="218"/>
      <c r="AA135" s="98">
        <v>0</v>
      </c>
      <c r="AB135" s="96" t="str">
        <f t="shared" ca="1" si="24"/>
        <v/>
      </c>
      <c r="AC135" s="218"/>
      <c r="AD135" s="98">
        <v>0</v>
      </c>
      <c r="AE135" s="96" t="str">
        <f t="shared" ca="1" si="25"/>
        <v/>
      </c>
      <c r="AF135" s="97"/>
      <c r="AG135" s="98"/>
      <c r="AH135" s="96" t="str">
        <f t="shared" ca="1" si="26"/>
        <v/>
      </c>
      <c r="AI135" s="218"/>
      <c r="AJ135" s="98">
        <v>0</v>
      </c>
      <c r="AK135" s="96" t="str">
        <f t="shared" ca="1" si="27"/>
        <v/>
      </c>
      <c r="AL135" s="218"/>
      <c r="AM135" s="98">
        <v>0</v>
      </c>
      <c r="AN135" s="96" t="str">
        <f t="shared" ca="1" si="28"/>
        <v/>
      </c>
      <c r="AO135" s="218"/>
      <c r="AP135" s="98">
        <v>0</v>
      </c>
      <c r="AQ135" s="96" t="str">
        <f t="shared" ca="1" si="29"/>
        <v/>
      </c>
      <c r="AR135" s="218"/>
      <c r="AS135" s="98">
        <v>0</v>
      </c>
      <c r="AT135" s="96" t="str">
        <f t="shared" ca="1" si="30"/>
        <v/>
      </c>
      <c r="AU135" s="218"/>
      <c r="AV135" s="98">
        <v>0</v>
      </c>
      <c r="AW135" s="96" t="str">
        <f t="shared" ca="1" si="31"/>
        <v/>
      </c>
      <c r="AX135" s="218"/>
      <c r="AY135" s="98">
        <v>0</v>
      </c>
      <c r="AZ135" s="96" t="str">
        <f t="shared" ca="1" si="32"/>
        <v/>
      </c>
    </row>
    <row r="136" spans="2:52" ht="15">
      <c r="C136" s="17" t="e">
        <f>#REF!</f>
        <v>#REF!</v>
      </c>
      <c r="D13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3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3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3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3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3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3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3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3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3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3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3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3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3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3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36" s="218"/>
      <c r="U136" s="98">
        <v>0</v>
      </c>
      <c r="V136" s="96" t="str">
        <f t="shared" ca="1" si="22"/>
        <v/>
      </c>
      <c r="W136" s="218"/>
      <c r="X136" s="98">
        <v>0</v>
      </c>
      <c r="Y136" s="96" t="str">
        <f t="shared" ca="1" si="23"/>
        <v/>
      </c>
      <c r="Z136" s="218"/>
      <c r="AA136" s="98">
        <v>0</v>
      </c>
      <c r="AB136" s="96" t="str">
        <f t="shared" ca="1" si="24"/>
        <v/>
      </c>
      <c r="AC136" s="218"/>
      <c r="AD136" s="98">
        <v>0</v>
      </c>
      <c r="AE136" s="96" t="str">
        <f t="shared" ca="1" si="25"/>
        <v/>
      </c>
      <c r="AF136" s="97"/>
      <c r="AG136" s="98"/>
      <c r="AH136" s="96" t="str">
        <f t="shared" ca="1" si="26"/>
        <v/>
      </c>
      <c r="AI136" s="218"/>
      <c r="AJ136" s="98">
        <v>0</v>
      </c>
      <c r="AK136" s="96" t="str">
        <f t="shared" ca="1" si="27"/>
        <v/>
      </c>
      <c r="AL136" s="218"/>
      <c r="AM136" s="98">
        <v>0</v>
      </c>
      <c r="AN136" s="96" t="str">
        <f t="shared" ca="1" si="28"/>
        <v/>
      </c>
      <c r="AO136" s="218"/>
      <c r="AP136" s="98">
        <v>0</v>
      </c>
      <c r="AQ136" s="96" t="str">
        <f t="shared" ca="1" si="29"/>
        <v/>
      </c>
      <c r="AR136" s="218"/>
      <c r="AS136" s="98">
        <v>0</v>
      </c>
      <c r="AT136" s="96" t="str">
        <f t="shared" ca="1" si="30"/>
        <v/>
      </c>
      <c r="AU136" s="218"/>
      <c r="AV136" s="98">
        <v>0</v>
      </c>
      <c r="AW136" s="96" t="str">
        <f t="shared" ca="1" si="31"/>
        <v/>
      </c>
      <c r="AX136" s="218"/>
      <c r="AY136" s="98">
        <v>0</v>
      </c>
      <c r="AZ136" s="96" t="str">
        <f t="shared" ca="1" si="32"/>
        <v/>
      </c>
    </row>
    <row r="137" spans="2:52" ht="15">
      <c r="C137" s="17" t="e">
        <f>#REF!</f>
        <v>#REF!</v>
      </c>
      <c r="D13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3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3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3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3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3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3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3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3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3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3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3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3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3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3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37" s="218"/>
      <c r="U137" s="98">
        <v>0</v>
      </c>
      <c r="V137" s="96" t="str">
        <f t="shared" ca="1" si="22"/>
        <v/>
      </c>
      <c r="W137" s="218"/>
      <c r="X137" s="98">
        <v>0</v>
      </c>
      <c r="Y137" s="96" t="str">
        <f t="shared" ca="1" si="23"/>
        <v/>
      </c>
      <c r="Z137" s="218"/>
      <c r="AA137" s="98">
        <v>0</v>
      </c>
      <c r="AB137" s="96" t="str">
        <f t="shared" ca="1" si="24"/>
        <v/>
      </c>
      <c r="AC137" s="218"/>
      <c r="AD137" s="98">
        <v>0</v>
      </c>
      <c r="AE137" s="96" t="str">
        <f t="shared" ca="1" si="25"/>
        <v/>
      </c>
      <c r="AF137" s="97"/>
      <c r="AG137" s="98"/>
      <c r="AH137" s="96" t="str">
        <f t="shared" ca="1" si="26"/>
        <v/>
      </c>
      <c r="AI137" s="218"/>
      <c r="AJ137" s="98">
        <v>0</v>
      </c>
      <c r="AK137" s="96" t="str">
        <f t="shared" ca="1" si="27"/>
        <v/>
      </c>
      <c r="AL137" s="218"/>
      <c r="AM137" s="98">
        <v>0</v>
      </c>
      <c r="AN137" s="96" t="str">
        <f t="shared" ca="1" si="28"/>
        <v/>
      </c>
      <c r="AO137" s="218"/>
      <c r="AP137" s="98">
        <v>0</v>
      </c>
      <c r="AQ137" s="96" t="str">
        <f t="shared" ca="1" si="29"/>
        <v/>
      </c>
      <c r="AR137" s="218"/>
      <c r="AS137" s="98">
        <v>0</v>
      </c>
      <c r="AT137" s="96" t="str">
        <f t="shared" ca="1" si="30"/>
        <v/>
      </c>
      <c r="AU137" s="218"/>
      <c r="AV137" s="98">
        <v>0</v>
      </c>
      <c r="AW137" s="96" t="str">
        <f t="shared" ca="1" si="31"/>
        <v/>
      </c>
      <c r="AX137" s="218"/>
      <c r="AY137" s="98">
        <v>0</v>
      </c>
      <c r="AZ137" s="96" t="str">
        <f t="shared" ca="1" si="32"/>
        <v/>
      </c>
    </row>
    <row r="138" spans="2:52" ht="15">
      <c r="C138" s="17" t="e">
        <f>#REF!</f>
        <v>#REF!</v>
      </c>
      <c r="D13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3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3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3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3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3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3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3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3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3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3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3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3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3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3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38" s="218"/>
      <c r="U138" s="98">
        <v>0</v>
      </c>
      <c r="V138" s="96" t="str">
        <f t="shared" ca="1" si="22"/>
        <v/>
      </c>
      <c r="W138" s="218"/>
      <c r="X138" s="98">
        <v>0</v>
      </c>
      <c r="Y138" s="96" t="str">
        <f t="shared" ca="1" si="23"/>
        <v/>
      </c>
      <c r="Z138" s="218"/>
      <c r="AA138" s="98">
        <v>0</v>
      </c>
      <c r="AB138" s="96" t="str">
        <f t="shared" ca="1" si="24"/>
        <v/>
      </c>
      <c r="AC138" s="218"/>
      <c r="AD138" s="98">
        <v>0</v>
      </c>
      <c r="AE138" s="96" t="str">
        <f t="shared" ca="1" si="25"/>
        <v/>
      </c>
      <c r="AF138" s="97"/>
      <c r="AG138" s="98"/>
      <c r="AH138" s="96" t="str">
        <f t="shared" ca="1" si="26"/>
        <v/>
      </c>
      <c r="AI138" s="218"/>
      <c r="AJ138" s="98">
        <v>0</v>
      </c>
      <c r="AK138" s="96" t="str">
        <f t="shared" ca="1" si="27"/>
        <v/>
      </c>
      <c r="AL138" s="218"/>
      <c r="AM138" s="98">
        <v>0</v>
      </c>
      <c r="AN138" s="96" t="str">
        <f t="shared" ca="1" si="28"/>
        <v/>
      </c>
      <c r="AO138" s="218"/>
      <c r="AP138" s="98">
        <v>0</v>
      </c>
      <c r="AQ138" s="96" t="str">
        <f t="shared" ca="1" si="29"/>
        <v/>
      </c>
      <c r="AR138" s="218"/>
      <c r="AS138" s="98">
        <v>0</v>
      </c>
      <c r="AT138" s="96" t="str">
        <f t="shared" ca="1" si="30"/>
        <v/>
      </c>
      <c r="AU138" s="218"/>
      <c r="AV138" s="98">
        <v>0</v>
      </c>
      <c r="AW138" s="96" t="str">
        <f t="shared" ca="1" si="31"/>
        <v/>
      </c>
      <c r="AX138" s="218"/>
      <c r="AY138" s="98">
        <v>0</v>
      </c>
      <c r="AZ138" s="96" t="str">
        <f t="shared" ca="1" si="32"/>
        <v/>
      </c>
    </row>
    <row r="139" spans="2:52" ht="15">
      <c r="C139" s="17" t="e">
        <f>#REF!</f>
        <v>#REF!</v>
      </c>
      <c r="D13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3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3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3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3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3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3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3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3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3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3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3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3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3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3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39" s="217"/>
      <c r="U139" s="98">
        <v>0</v>
      </c>
      <c r="V139" s="96" t="str">
        <f t="shared" ca="1" si="22"/>
        <v/>
      </c>
      <c r="W139" s="217"/>
      <c r="X139" s="98">
        <v>0</v>
      </c>
      <c r="Y139" s="96" t="str">
        <f t="shared" ca="1" si="23"/>
        <v/>
      </c>
      <c r="Z139" s="217"/>
      <c r="AA139" s="98">
        <v>0</v>
      </c>
      <c r="AB139" s="96" t="str">
        <f t="shared" ca="1" si="24"/>
        <v/>
      </c>
      <c r="AC139" s="217"/>
      <c r="AD139" s="98">
        <v>0</v>
      </c>
      <c r="AE139" s="96" t="str">
        <f t="shared" ca="1" si="25"/>
        <v/>
      </c>
      <c r="AF139" s="97"/>
      <c r="AG139" s="98"/>
      <c r="AH139" s="96" t="str">
        <f t="shared" ca="1" si="26"/>
        <v/>
      </c>
      <c r="AI139" s="217"/>
      <c r="AJ139" s="98">
        <v>0</v>
      </c>
      <c r="AK139" s="96" t="str">
        <f t="shared" ca="1" si="27"/>
        <v/>
      </c>
      <c r="AL139" s="217"/>
      <c r="AM139" s="98">
        <v>0</v>
      </c>
      <c r="AN139" s="96" t="str">
        <f t="shared" ca="1" si="28"/>
        <v/>
      </c>
      <c r="AO139" s="217"/>
      <c r="AP139" s="98">
        <v>0</v>
      </c>
      <c r="AQ139" s="96" t="str">
        <f t="shared" ca="1" si="29"/>
        <v/>
      </c>
      <c r="AR139" s="217"/>
      <c r="AS139" s="98">
        <v>0</v>
      </c>
      <c r="AT139" s="96" t="str">
        <f t="shared" ca="1" si="30"/>
        <v/>
      </c>
      <c r="AU139" s="217"/>
      <c r="AV139" s="98">
        <v>0</v>
      </c>
      <c r="AW139" s="96" t="str">
        <f t="shared" ca="1" si="31"/>
        <v/>
      </c>
      <c r="AX139" s="217"/>
      <c r="AY139" s="98">
        <v>0</v>
      </c>
      <c r="AZ139" s="96" t="str">
        <f t="shared" ca="1" si="32"/>
        <v/>
      </c>
    </row>
    <row r="140" spans="2:52" ht="15">
      <c r="C140" s="17" t="e">
        <f>#REF!</f>
        <v>#REF!</v>
      </c>
      <c r="D14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4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4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4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4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4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4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4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4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4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4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4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4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4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4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40" s="219" t="s">
        <v>3095</v>
      </c>
      <c r="U140" s="98">
        <v>1</v>
      </c>
      <c r="V140" s="96" t="str">
        <f t="shared" ca="1" si="22"/>
        <v/>
      </c>
      <c r="W140" s="219" t="s">
        <v>3096</v>
      </c>
      <c r="X140" s="98">
        <v>0</v>
      </c>
      <c r="Y140" s="96" t="str">
        <f t="shared" ca="1" si="23"/>
        <v/>
      </c>
      <c r="Z140" s="219" t="s">
        <v>3097</v>
      </c>
      <c r="AA140" s="98">
        <v>1</v>
      </c>
      <c r="AB140" s="96" t="str">
        <f t="shared" ca="1" si="24"/>
        <v/>
      </c>
      <c r="AC140" s="216" t="s">
        <v>3098</v>
      </c>
      <c r="AD140" s="98">
        <v>0</v>
      </c>
      <c r="AE140" s="96" t="str">
        <f t="shared" ca="1" si="25"/>
        <v/>
      </c>
      <c r="AF140" s="219" t="s">
        <v>3097</v>
      </c>
      <c r="AG140" s="98">
        <v>1</v>
      </c>
      <c r="AH140" s="96" t="str">
        <f t="shared" ca="1" si="26"/>
        <v/>
      </c>
      <c r="AI140" s="219" t="s">
        <v>3097</v>
      </c>
      <c r="AJ140" s="98">
        <v>1</v>
      </c>
      <c r="AK140" s="96" t="str">
        <f t="shared" ca="1" si="27"/>
        <v/>
      </c>
      <c r="AL140" s="216" t="s">
        <v>3098</v>
      </c>
      <c r="AM140" s="98">
        <v>0</v>
      </c>
      <c r="AN140" s="96" t="str">
        <f t="shared" ca="1" si="28"/>
        <v/>
      </c>
      <c r="AO140" s="216" t="s">
        <v>3098</v>
      </c>
      <c r="AP140" s="98">
        <v>0</v>
      </c>
      <c r="AQ140" s="96" t="str">
        <f t="shared" ca="1" si="29"/>
        <v/>
      </c>
      <c r="AR140" s="219" t="s">
        <v>3097</v>
      </c>
      <c r="AS140" s="98">
        <v>1</v>
      </c>
      <c r="AT140" s="96" t="str">
        <f t="shared" ca="1" si="30"/>
        <v/>
      </c>
      <c r="AU140" s="219" t="s">
        <v>3097</v>
      </c>
      <c r="AV140" s="98">
        <v>1</v>
      </c>
      <c r="AW140" s="96" t="str">
        <f t="shared" ca="1" si="31"/>
        <v/>
      </c>
      <c r="AX140" s="219" t="s">
        <v>3097</v>
      </c>
      <c r="AY140" s="98">
        <v>1</v>
      </c>
      <c r="AZ140" s="96" t="str">
        <f t="shared" ca="1" si="32"/>
        <v/>
      </c>
    </row>
    <row r="141" spans="2:52" ht="15">
      <c r="C141" s="17" t="e">
        <f>#REF!</f>
        <v>#REF!</v>
      </c>
      <c r="D14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4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4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4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4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4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4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4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4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4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4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4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4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4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4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41" s="220"/>
      <c r="U141" s="98">
        <v>1</v>
      </c>
      <c r="V141" s="96" t="str">
        <f t="shared" ca="1" si="22"/>
        <v/>
      </c>
      <c r="W141" s="220"/>
      <c r="X141" s="98">
        <v>0</v>
      </c>
      <c r="Y141" s="96" t="str">
        <f t="shared" ca="1" si="23"/>
        <v/>
      </c>
      <c r="Z141" s="220"/>
      <c r="AA141" s="98">
        <v>1</v>
      </c>
      <c r="AB141" s="96" t="str">
        <f t="shared" ca="1" si="24"/>
        <v/>
      </c>
      <c r="AC141" s="218"/>
      <c r="AD141" s="98">
        <v>0</v>
      </c>
      <c r="AE141" s="96" t="str">
        <f t="shared" ca="1" si="25"/>
        <v/>
      </c>
      <c r="AF141" s="218"/>
      <c r="AG141" s="98">
        <v>1</v>
      </c>
      <c r="AH141" s="96" t="str">
        <f t="shared" ca="1" si="26"/>
        <v/>
      </c>
      <c r="AI141" s="220"/>
      <c r="AJ141" s="98">
        <v>1</v>
      </c>
      <c r="AK141" s="96" t="str">
        <f t="shared" ca="1" si="27"/>
        <v/>
      </c>
      <c r="AL141" s="218"/>
      <c r="AM141" s="98">
        <v>0</v>
      </c>
      <c r="AN141" s="96" t="str">
        <f t="shared" ca="1" si="28"/>
        <v/>
      </c>
      <c r="AO141" s="218"/>
      <c r="AP141" s="98">
        <v>0</v>
      </c>
      <c r="AQ141" s="96" t="str">
        <f t="shared" ca="1" si="29"/>
        <v/>
      </c>
      <c r="AR141" s="218"/>
      <c r="AS141" s="98">
        <v>1</v>
      </c>
      <c r="AT141" s="96" t="str">
        <f t="shared" ca="1" si="30"/>
        <v/>
      </c>
      <c r="AU141" s="218"/>
      <c r="AV141" s="98">
        <v>1</v>
      </c>
      <c r="AW141" s="96" t="str">
        <f t="shared" ca="1" si="31"/>
        <v/>
      </c>
      <c r="AX141" s="218"/>
      <c r="AY141" s="98">
        <v>1</v>
      </c>
      <c r="AZ141" s="96" t="str">
        <f t="shared" ca="1" si="32"/>
        <v/>
      </c>
    </row>
    <row r="142" spans="2:52" ht="15">
      <c r="C142" s="17" t="e">
        <f>#REF!</f>
        <v>#REF!</v>
      </c>
      <c r="D14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4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4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4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4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4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4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4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4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4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4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4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4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4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4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42" s="220"/>
      <c r="U142" s="98">
        <v>1</v>
      </c>
      <c r="V142" s="96" t="str">
        <f t="shared" ca="1" si="22"/>
        <v/>
      </c>
      <c r="W142" s="220"/>
      <c r="X142" s="98">
        <v>0</v>
      </c>
      <c r="Y142" s="96" t="str">
        <f t="shared" ca="1" si="23"/>
        <v/>
      </c>
      <c r="Z142" s="220"/>
      <c r="AA142" s="98">
        <v>1</v>
      </c>
      <c r="AB142" s="96" t="str">
        <f t="shared" ca="1" si="24"/>
        <v/>
      </c>
      <c r="AC142" s="218"/>
      <c r="AD142" s="98">
        <v>0</v>
      </c>
      <c r="AE142" s="96" t="str">
        <f t="shared" ca="1" si="25"/>
        <v/>
      </c>
      <c r="AF142" s="218"/>
      <c r="AG142" s="98">
        <v>1</v>
      </c>
      <c r="AH142" s="96" t="str">
        <f t="shared" ca="1" si="26"/>
        <v/>
      </c>
      <c r="AI142" s="220"/>
      <c r="AJ142" s="98">
        <v>1</v>
      </c>
      <c r="AK142" s="96" t="str">
        <f t="shared" ca="1" si="27"/>
        <v/>
      </c>
      <c r="AL142" s="218"/>
      <c r="AM142" s="98">
        <v>0</v>
      </c>
      <c r="AN142" s="96" t="str">
        <f t="shared" ca="1" si="28"/>
        <v/>
      </c>
      <c r="AO142" s="218"/>
      <c r="AP142" s="98">
        <v>0</v>
      </c>
      <c r="AQ142" s="96" t="str">
        <f t="shared" ca="1" si="29"/>
        <v/>
      </c>
      <c r="AR142" s="218"/>
      <c r="AS142" s="98">
        <v>1</v>
      </c>
      <c r="AT142" s="96" t="str">
        <f t="shared" ca="1" si="30"/>
        <v/>
      </c>
      <c r="AU142" s="218"/>
      <c r="AV142" s="98">
        <v>1</v>
      </c>
      <c r="AW142" s="96" t="str">
        <f t="shared" ca="1" si="31"/>
        <v/>
      </c>
      <c r="AX142" s="218"/>
      <c r="AY142" s="98">
        <v>1</v>
      </c>
      <c r="AZ142" s="96" t="str">
        <f t="shared" ca="1" si="32"/>
        <v/>
      </c>
    </row>
    <row r="143" spans="2:52" ht="15">
      <c r="C143" s="17" t="e">
        <f>#REF!</f>
        <v>#REF!</v>
      </c>
      <c r="D14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4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4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4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4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4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4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4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4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4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4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4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4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4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4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43" s="220"/>
      <c r="U143" s="98">
        <v>1</v>
      </c>
      <c r="V143" s="96" t="str">
        <f t="shared" ca="1" si="22"/>
        <v/>
      </c>
      <c r="W143" s="220"/>
      <c r="X143" s="98">
        <v>0</v>
      </c>
      <c r="Y143" s="96" t="str">
        <f t="shared" ca="1" si="23"/>
        <v/>
      </c>
      <c r="Z143" s="220"/>
      <c r="AA143" s="98">
        <v>1</v>
      </c>
      <c r="AB143" s="96" t="str">
        <f t="shared" ca="1" si="24"/>
        <v/>
      </c>
      <c r="AC143" s="218"/>
      <c r="AD143" s="98">
        <v>0</v>
      </c>
      <c r="AE143" s="96" t="str">
        <f t="shared" ca="1" si="25"/>
        <v/>
      </c>
      <c r="AF143" s="218"/>
      <c r="AG143" s="98">
        <v>1</v>
      </c>
      <c r="AH143" s="96" t="str">
        <f t="shared" ca="1" si="26"/>
        <v/>
      </c>
      <c r="AI143" s="220"/>
      <c r="AJ143" s="98">
        <v>1</v>
      </c>
      <c r="AK143" s="96" t="str">
        <f t="shared" ca="1" si="27"/>
        <v/>
      </c>
      <c r="AL143" s="218"/>
      <c r="AM143" s="98">
        <v>0</v>
      </c>
      <c r="AN143" s="96" t="str">
        <f t="shared" ca="1" si="28"/>
        <v/>
      </c>
      <c r="AO143" s="218"/>
      <c r="AP143" s="98">
        <v>0</v>
      </c>
      <c r="AQ143" s="96" t="str">
        <f t="shared" ca="1" si="29"/>
        <v/>
      </c>
      <c r="AR143" s="218"/>
      <c r="AS143" s="98">
        <v>1</v>
      </c>
      <c r="AT143" s="96" t="str">
        <f t="shared" ca="1" si="30"/>
        <v/>
      </c>
      <c r="AU143" s="218"/>
      <c r="AV143" s="98">
        <v>1</v>
      </c>
      <c r="AW143" s="96" t="str">
        <f t="shared" ca="1" si="31"/>
        <v/>
      </c>
      <c r="AX143" s="218"/>
      <c r="AY143" s="98">
        <v>1</v>
      </c>
      <c r="AZ143" s="96" t="str">
        <f t="shared" ca="1" si="32"/>
        <v/>
      </c>
    </row>
    <row r="144" spans="2:52" ht="15">
      <c r="C144" s="17" t="e">
        <f>#REF!</f>
        <v>#REF!</v>
      </c>
      <c r="D14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4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4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4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4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4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4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4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4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4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4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4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4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4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4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44" s="220"/>
      <c r="U144" s="98">
        <v>1</v>
      </c>
      <c r="V144" s="96" t="str">
        <f t="shared" ca="1" si="22"/>
        <v/>
      </c>
      <c r="W144" s="220"/>
      <c r="X144" s="98">
        <v>0</v>
      </c>
      <c r="Y144" s="96" t="str">
        <f t="shared" ca="1" si="23"/>
        <v/>
      </c>
      <c r="Z144" s="220"/>
      <c r="AA144" s="98">
        <v>1</v>
      </c>
      <c r="AB144" s="96" t="str">
        <f t="shared" ca="1" si="24"/>
        <v/>
      </c>
      <c r="AC144" s="218"/>
      <c r="AD144" s="98">
        <v>0</v>
      </c>
      <c r="AE144" s="96" t="str">
        <f t="shared" ca="1" si="25"/>
        <v/>
      </c>
      <c r="AF144" s="218"/>
      <c r="AG144" s="98">
        <v>1</v>
      </c>
      <c r="AH144" s="96" t="str">
        <f t="shared" ca="1" si="26"/>
        <v/>
      </c>
      <c r="AI144" s="220"/>
      <c r="AJ144" s="98">
        <v>1</v>
      </c>
      <c r="AK144" s="96" t="str">
        <f t="shared" ca="1" si="27"/>
        <v/>
      </c>
      <c r="AL144" s="218"/>
      <c r="AM144" s="98">
        <v>0</v>
      </c>
      <c r="AN144" s="96" t="str">
        <f t="shared" ca="1" si="28"/>
        <v/>
      </c>
      <c r="AO144" s="218"/>
      <c r="AP144" s="98">
        <v>0</v>
      </c>
      <c r="AQ144" s="96" t="str">
        <f t="shared" ca="1" si="29"/>
        <v/>
      </c>
      <c r="AR144" s="218"/>
      <c r="AS144" s="98">
        <v>1</v>
      </c>
      <c r="AT144" s="96" t="str">
        <f t="shared" ca="1" si="30"/>
        <v/>
      </c>
      <c r="AU144" s="218"/>
      <c r="AV144" s="98">
        <v>1</v>
      </c>
      <c r="AW144" s="96" t="str">
        <f t="shared" ca="1" si="31"/>
        <v/>
      </c>
      <c r="AX144" s="218"/>
      <c r="AY144" s="98">
        <v>1</v>
      </c>
      <c r="AZ144" s="96" t="str">
        <f t="shared" ca="1" si="32"/>
        <v/>
      </c>
    </row>
    <row r="145" spans="3:52" ht="15">
      <c r="C145" s="17" t="e">
        <f>#REF!</f>
        <v>#REF!</v>
      </c>
      <c r="D14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4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4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4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4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4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4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4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4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4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4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4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4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4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4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45" s="220"/>
      <c r="U145" s="98">
        <v>1</v>
      </c>
      <c r="V145" s="96" t="str">
        <f t="shared" ca="1" si="22"/>
        <v/>
      </c>
      <c r="W145" s="221"/>
      <c r="X145" s="98">
        <v>0</v>
      </c>
      <c r="Y145" s="96" t="str">
        <f t="shared" ca="1" si="23"/>
        <v/>
      </c>
      <c r="Z145" s="220"/>
      <c r="AA145" s="98">
        <v>1</v>
      </c>
      <c r="AB145" s="96" t="str">
        <f t="shared" ca="1" si="24"/>
        <v/>
      </c>
      <c r="AC145" s="218"/>
      <c r="AD145" s="98">
        <v>0</v>
      </c>
      <c r="AE145" s="96" t="str">
        <f t="shared" ca="1" si="25"/>
        <v/>
      </c>
      <c r="AF145" s="218"/>
      <c r="AG145" s="98">
        <v>1</v>
      </c>
      <c r="AH145" s="96" t="str">
        <f t="shared" ca="1" si="26"/>
        <v/>
      </c>
      <c r="AI145" s="220"/>
      <c r="AJ145" s="98">
        <v>1</v>
      </c>
      <c r="AK145" s="96" t="str">
        <f t="shared" ca="1" si="27"/>
        <v/>
      </c>
      <c r="AL145" s="218"/>
      <c r="AM145" s="98">
        <v>0</v>
      </c>
      <c r="AN145" s="96" t="str">
        <f t="shared" ca="1" si="28"/>
        <v/>
      </c>
      <c r="AO145" s="218"/>
      <c r="AP145" s="98">
        <v>0</v>
      </c>
      <c r="AQ145" s="96" t="str">
        <f t="shared" ca="1" si="29"/>
        <v/>
      </c>
      <c r="AR145" s="218"/>
      <c r="AS145" s="98">
        <v>1</v>
      </c>
      <c r="AT145" s="96" t="str">
        <f t="shared" ca="1" si="30"/>
        <v/>
      </c>
      <c r="AU145" s="218"/>
      <c r="AV145" s="98">
        <v>1</v>
      </c>
      <c r="AW145" s="96" t="str">
        <f t="shared" ca="1" si="31"/>
        <v/>
      </c>
      <c r="AX145" s="218"/>
      <c r="AY145" s="98">
        <v>1</v>
      </c>
      <c r="AZ145" s="96" t="str">
        <f t="shared" ca="1" si="32"/>
        <v/>
      </c>
    </row>
    <row r="146" spans="3:52" ht="15">
      <c r="C146" s="17" t="e">
        <f>#REF!</f>
        <v>#REF!</v>
      </c>
      <c r="D14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4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4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4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4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4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4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4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4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4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4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4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4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4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4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46" s="220"/>
      <c r="U146" s="98">
        <v>1</v>
      </c>
      <c r="V146" s="96" t="str">
        <f t="shared" ca="1" si="22"/>
        <v/>
      </c>
      <c r="W146" s="219" t="s">
        <v>3067</v>
      </c>
      <c r="X146" s="98">
        <v>1</v>
      </c>
      <c r="Y146" s="96" t="str">
        <f t="shared" ca="1" si="23"/>
        <v/>
      </c>
      <c r="Z146" s="220"/>
      <c r="AA146" s="98">
        <v>1</v>
      </c>
      <c r="AB146" s="96" t="str">
        <f t="shared" ca="1" si="24"/>
        <v/>
      </c>
      <c r="AC146" s="218"/>
      <c r="AD146" s="98">
        <v>0</v>
      </c>
      <c r="AE146" s="96" t="str">
        <f t="shared" ca="1" si="25"/>
        <v/>
      </c>
      <c r="AF146" s="218"/>
      <c r="AG146" s="98">
        <v>1</v>
      </c>
      <c r="AH146" s="96" t="str">
        <f t="shared" ca="1" si="26"/>
        <v/>
      </c>
      <c r="AI146" s="220"/>
      <c r="AJ146" s="98">
        <v>1</v>
      </c>
      <c r="AK146" s="96" t="str">
        <f t="shared" ca="1" si="27"/>
        <v/>
      </c>
      <c r="AL146" s="218"/>
      <c r="AM146" s="98">
        <v>0</v>
      </c>
      <c r="AN146" s="96" t="str">
        <f t="shared" ca="1" si="28"/>
        <v/>
      </c>
      <c r="AO146" s="218"/>
      <c r="AP146" s="98">
        <v>0</v>
      </c>
      <c r="AQ146" s="96" t="str">
        <f t="shared" ca="1" si="29"/>
        <v/>
      </c>
      <c r="AR146" s="218"/>
      <c r="AS146" s="98">
        <v>1</v>
      </c>
      <c r="AT146" s="96" t="str">
        <f t="shared" ca="1" si="30"/>
        <v/>
      </c>
      <c r="AU146" s="218"/>
      <c r="AV146" s="98">
        <v>1</v>
      </c>
      <c r="AW146" s="96" t="str">
        <f t="shared" ca="1" si="31"/>
        <v/>
      </c>
      <c r="AX146" s="218"/>
      <c r="AY146" s="98">
        <v>1</v>
      </c>
      <c r="AZ146" s="96" t="str">
        <f t="shared" ca="1" si="32"/>
        <v/>
      </c>
    </row>
    <row r="147" spans="3:52" ht="15">
      <c r="C147" s="17" t="e">
        <f>#REF!</f>
        <v>#REF!</v>
      </c>
      <c r="D14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4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4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4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4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4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4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4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4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4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4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4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4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4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4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47" s="220"/>
      <c r="U147" s="98">
        <v>1</v>
      </c>
      <c r="V147" s="96" t="str">
        <f t="shared" ca="1" si="22"/>
        <v/>
      </c>
      <c r="W147" s="220"/>
      <c r="X147" s="98">
        <v>1</v>
      </c>
      <c r="Y147" s="96" t="str">
        <f t="shared" ca="1" si="23"/>
        <v/>
      </c>
      <c r="Z147" s="220"/>
      <c r="AA147" s="98">
        <v>1</v>
      </c>
      <c r="AB147" s="96" t="str">
        <f t="shared" ca="1" si="24"/>
        <v/>
      </c>
      <c r="AC147" s="218"/>
      <c r="AD147" s="98">
        <v>0</v>
      </c>
      <c r="AE147" s="96" t="str">
        <f t="shared" ca="1" si="25"/>
        <v/>
      </c>
      <c r="AF147" s="218"/>
      <c r="AG147" s="98">
        <v>1</v>
      </c>
      <c r="AH147" s="96" t="str">
        <f t="shared" ca="1" si="26"/>
        <v/>
      </c>
      <c r="AI147" s="220"/>
      <c r="AJ147" s="98">
        <v>1</v>
      </c>
      <c r="AK147" s="96" t="str">
        <f t="shared" ca="1" si="27"/>
        <v/>
      </c>
      <c r="AL147" s="218"/>
      <c r="AM147" s="98">
        <v>0</v>
      </c>
      <c r="AN147" s="96" t="str">
        <f t="shared" ca="1" si="28"/>
        <v/>
      </c>
      <c r="AO147" s="218"/>
      <c r="AP147" s="98">
        <v>0</v>
      </c>
      <c r="AQ147" s="96" t="str">
        <f t="shared" ca="1" si="29"/>
        <v/>
      </c>
      <c r="AR147" s="218"/>
      <c r="AS147" s="98">
        <v>1</v>
      </c>
      <c r="AT147" s="96" t="str">
        <f t="shared" ca="1" si="30"/>
        <v/>
      </c>
      <c r="AU147" s="218"/>
      <c r="AV147" s="98">
        <v>1</v>
      </c>
      <c r="AW147" s="96" t="str">
        <f t="shared" ca="1" si="31"/>
        <v/>
      </c>
      <c r="AX147" s="218"/>
      <c r="AY147" s="98">
        <v>1</v>
      </c>
      <c r="AZ147" s="96" t="str">
        <f t="shared" ca="1" si="32"/>
        <v/>
      </c>
    </row>
    <row r="148" spans="3:52" ht="15">
      <c r="C148" s="17" t="e">
        <f>#REF!</f>
        <v>#REF!</v>
      </c>
      <c r="D14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4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4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4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4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4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4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4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4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4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4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4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4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4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4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48" s="220"/>
      <c r="U148" s="98">
        <v>1</v>
      </c>
      <c r="V148" s="96" t="str">
        <f t="shared" ca="1" si="22"/>
        <v/>
      </c>
      <c r="W148" s="220"/>
      <c r="X148" s="98">
        <v>1</v>
      </c>
      <c r="Y148" s="96" t="str">
        <f t="shared" ca="1" si="23"/>
        <v/>
      </c>
      <c r="Z148" s="220"/>
      <c r="AA148" s="98">
        <v>1</v>
      </c>
      <c r="AB148" s="96" t="str">
        <f t="shared" ca="1" si="24"/>
        <v/>
      </c>
      <c r="AC148" s="218"/>
      <c r="AD148" s="98">
        <v>0</v>
      </c>
      <c r="AE148" s="96" t="str">
        <f t="shared" ca="1" si="25"/>
        <v/>
      </c>
      <c r="AF148" s="218"/>
      <c r="AG148" s="98">
        <v>1</v>
      </c>
      <c r="AH148" s="96" t="str">
        <f t="shared" ca="1" si="26"/>
        <v/>
      </c>
      <c r="AI148" s="220"/>
      <c r="AJ148" s="98">
        <v>1</v>
      </c>
      <c r="AK148" s="96" t="str">
        <f t="shared" ca="1" si="27"/>
        <v/>
      </c>
      <c r="AL148" s="218"/>
      <c r="AM148" s="98">
        <v>0</v>
      </c>
      <c r="AN148" s="96" t="str">
        <f t="shared" ca="1" si="28"/>
        <v/>
      </c>
      <c r="AO148" s="218"/>
      <c r="AP148" s="98">
        <v>0</v>
      </c>
      <c r="AQ148" s="96" t="str">
        <f t="shared" ca="1" si="29"/>
        <v/>
      </c>
      <c r="AR148" s="218"/>
      <c r="AS148" s="98">
        <v>1</v>
      </c>
      <c r="AT148" s="96" t="str">
        <f t="shared" ca="1" si="30"/>
        <v/>
      </c>
      <c r="AU148" s="218"/>
      <c r="AV148" s="98">
        <v>1</v>
      </c>
      <c r="AW148" s="96" t="str">
        <f t="shared" ca="1" si="31"/>
        <v/>
      </c>
      <c r="AX148" s="218"/>
      <c r="AY148" s="98">
        <v>1</v>
      </c>
      <c r="AZ148" s="96" t="str">
        <f t="shared" ca="1" si="32"/>
        <v/>
      </c>
    </row>
    <row r="149" spans="3:52" ht="15">
      <c r="C149" s="17" t="e">
        <f>#REF!</f>
        <v>#REF!</v>
      </c>
      <c r="D14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4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4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4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4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4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4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4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4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4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4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4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4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4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4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49" s="220"/>
      <c r="U149" s="98">
        <v>1</v>
      </c>
      <c r="V149" s="96" t="str">
        <f t="shared" ca="1" si="22"/>
        <v/>
      </c>
      <c r="W149" s="220"/>
      <c r="X149" s="98">
        <v>1</v>
      </c>
      <c r="Y149" s="96" t="str">
        <f t="shared" ca="1" si="23"/>
        <v/>
      </c>
      <c r="Z149" s="220"/>
      <c r="AA149" s="98">
        <v>1</v>
      </c>
      <c r="AB149" s="96" t="str">
        <f t="shared" ca="1" si="24"/>
        <v/>
      </c>
      <c r="AC149" s="218"/>
      <c r="AD149" s="98">
        <v>0</v>
      </c>
      <c r="AE149" s="96" t="str">
        <f t="shared" ca="1" si="25"/>
        <v/>
      </c>
      <c r="AF149" s="218"/>
      <c r="AG149" s="98">
        <v>1</v>
      </c>
      <c r="AH149" s="96" t="str">
        <f t="shared" ca="1" si="26"/>
        <v/>
      </c>
      <c r="AI149" s="220"/>
      <c r="AJ149" s="98">
        <v>1</v>
      </c>
      <c r="AK149" s="96" t="str">
        <f t="shared" ca="1" si="27"/>
        <v/>
      </c>
      <c r="AL149" s="218"/>
      <c r="AM149" s="98">
        <v>0</v>
      </c>
      <c r="AN149" s="96" t="str">
        <f t="shared" ca="1" si="28"/>
        <v/>
      </c>
      <c r="AO149" s="218"/>
      <c r="AP149" s="98">
        <v>0</v>
      </c>
      <c r="AQ149" s="96" t="str">
        <f t="shared" ca="1" si="29"/>
        <v/>
      </c>
      <c r="AR149" s="218"/>
      <c r="AS149" s="98">
        <v>1</v>
      </c>
      <c r="AT149" s="96" t="str">
        <f t="shared" ca="1" si="30"/>
        <v/>
      </c>
      <c r="AU149" s="218"/>
      <c r="AV149" s="98">
        <v>1</v>
      </c>
      <c r="AW149" s="96" t="str">
        <f t="shared" ca="1" si="31"/>
        <v/>
      </c>
      <c r="AX149" s="218"/>
      <c r="AY149" s="98">
        <v>1</v>
      </c>
      <c r="AZ149" s="96" t="str">
        <f t="shared" ca="1" si="32"/>
        <v/>
      </c>
    </row>
    <row r="150" spans="3:52" ht="15">
      <c r="C150" s="17" t="e">
        <f>#REF!</f>
        <v>#REF!</v>
      </c>
      <c r="D15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5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5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5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5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5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5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5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5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5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5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5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5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5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5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50" s="220"/>
      <c r="U150" s="98">
        <v>1</v>
      </c>
      <c r="V150" s="96" t="str">
        <f t="shared" ca="1" si="22"/>
        <v/>
      </c>
      <c r="W150" s="220"/>
      <c r="X150" s="98">
        <v>1</v>
      </c>
      <c r="Y150" s="96" t="str">
        <f t="shared" ca="1" si="23"/>
        <v/>
      </c>
      <c r="Z150" s="220"/>
      <c r="AA150" s="98">
        <v>1</v>
      </c>
      <c r="AB150" s="96" t="str">
        <f t="shared" ca="1" si="24"/>
        <v/>
      </c>
      <c r="AC150" s="218"/>
      <c r="AD150" s="98">
        <v>0</v>
      </c>
      <c r="AE150" s="96" t="str">
        <f t="shared" ca="1" si="25"/>
        <v/>
      </c>
      <c r="AF150" s="218"/>
      <c r="AG150" s="98">
        <v>1</v>
      </c>
      <c r="AH150" s="96" t="str">
        <f t="shared" ca="1" si="26"/>
        <v/>
      </c>
      <c r="AI150" s="220"/>
      <c r="AJ150" s="98">
        <v>1</v>
      </c>
      <c r="AK150" s="96" t="str">
        <f t="shared" ca="1" si="27"/>
        <v/>
      </c>
      <c r="AL150" s="218"/>
      <c r="AM150" s="98">
        <v>0</v>
      </c>
      <c r="AN150" s="96" t="str">
        <f t="shared" ca="1" si="28"/>
        <v/>
      </c>
      <c r="AO150" s="218"/>
      <c r="AP150" s="98">
        <v>0</v>
      </c>
      <c r="AQ150" s="96" t="str">
        <f t="shared" ca="1" si="29"/>
        <v/>
      </c>
      <c r="AR150" s="218"/>
      <c r="AS150" s="98">
        <v>1</v>
      </c>
      <c r="AT150" s="96" t="str">
        <f t="shared" ca="1" si="30"/>
        <v/>
      </c>
      <c r="AU150" s="218"/>
      <c r="AV150" s="98">
        <v>1</v>
      </c>
      <c r="AW150" s="96" t="str">
        <f t="shared" ca="1" si="31"/>
        <v/>
      </c>
      <c r="AX150" s="218"/>
      <c r="AY150" s="98">
        <v>1</v>
      </c>
      <c r="AZ150" s="96" t="str">
        <f t="shared" ca="1" si="32"/>
        <v/>
      </c>
    </row>
    <row r="151" spans="3:52" ht="15">
      <c r="C151" s="17" t="e">
        <f>#REF!</f>
        <v>#REF!</v>
      </c>
      <c r="D15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5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5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5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5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5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5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5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5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5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5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5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5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5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5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51" s="221"/>
      <c r="U151" s="98">
        <v>1</v>
      </c>
      <c r="V151" s="96" t="str">
        <f t="shared" ca="1" si="22"/>
        <v/>
      </c>
      <c r="W151" s="221"/>
      <c r="X151" s="98">
        <v>1</v>
      </c>
      <c r="Y151" s="96" t="str">
        <f t="shared" ca="1" si="23"/>
        <v/>
      </c>
      <c r="Z151" s="221"/>
      <c r="AA151" s="98">
        <v>1</v>
      </c>
      <c r="AB151" s="96" t="str">
        <f t="shared" ca="1" si="24"/>
        <v/>
      </c>
      <c r="AC151" s="217"/>
      <c r="AD151" s="98">
        <v>0</v>
      </c>
      <c r="AE151" s="96" t="str">
        <f t="shared" ca="1" si="25"/>
        <v/>
      </c>
      <c r="AF151" s="217"/>
      <c r="AG151" s="98">
        <v>1</v>
      </c>
      <c r="AH151" s="96" t="str">
        <f t="shared" ca="1" si="26"/>
        <v/>
      </c>
      <c r="AI151" s="221"/>
      <c r="AJ151" s="98">
        <v>1</v>
      </c>
      <c r="AK151" s="96" t="str">
        <f t="shared" ca="1" si="27"/>
        <v/>
      </c>
      <c r="AL151" s="217"/>
      <c r="AM151" s="98">
        <v>0</v>
      </c>
      <c r="AN151" s="96" t="str">
        <f t="shared" ca="1" si="28"/>
        <v/>
      </c>
      <c r="AO151" s="217"/>
      <c r="AP151" s="98">
        <v>0</v>
      </c>
      <c r="AQ151" s="96" t="str">
        <f t="shared" ca="1" si="29"/>
        <v/>
      </c>
      <c r="AR151" s="217"/>
      <c r="AS151" s="98">
        <v>1</v>
      </c>
      <c r="AT151" s="96" t="str">
        <f t="shared" ca="1" si="30"/>
        <v/>
      </c>
      <c r="AU151" s="217"/>
      <c r="AV151" s="98">
        <v>1</v>
      </c>
      <c r="AW151" s="96" t="str">
        <f t="shared" ca="1" si="31"/>
        <v/>
      </c>
      <c r="AX151" s="217"/>
      <c r="AY151" s="98">
        <v>1</v>
      </c>
      <c r="AZ151" s="96" t="str">
        <f t="shared" ca="1" si="32"/>
        <v/>
      </c>
    </row>
    <row r="152" spans="3:52" ht="15">
      <c r="C152" s="17" t="e">
        <f>#REF!</f>
        <v>#REF!</v>
      </c>
      <c r="D15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5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5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5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5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5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5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5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5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5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5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5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5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5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5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52" s="219" t="s">
        <v>3099</v>
      </c>
      <c r="U152" s="98">
        <v>1</v>
      </c>
      <c r="V152" s="96" t="str">
        <f t="shared" ca="1" si="22"/>
        <v/>
      </c>
      <c r="W152" s="219" t="s">
        <v>3099</v>
      </c>
      <c r="X152" s="98">
        <v>1</v>
      </c>
      <c r="Y152" s="96" t="str">
        <f t="shared" ca="1" si="23"/>
        <v/>
      </c>
      <c r="Z152" s="219" t="s">
        <v>3100</v>
      </c>
      <c r="AA152" s="98">
        <v>0</v>
      </c>
      <c r="AB152" s="96" t="str">
        <f t="shared" ca="1" si="24"/>
        <v/>
      </c>
      <c r="AC152" s="219" t="s">
        <v>3099</v>
      </c>
      <c r="AD152" s="98">
        <v>8</v>
      </c>
      <c r="AE152" s="96" t="str">
        <f t="shared" ca="1" si="25"/>
        <v/>
      </c>
      <c r="AF152" s="219" t="s">
        <v>3099</v>
      </c>
      <c r="AG152" s="98">
        <v>1</v>
      </c>
      <c r="AH152" s="96" t="str">
        <f t="shared" ca="1" si="26"/>
        <v/>
      </c>
      <c r="AI152" s="219" t="s">
        <v>3101</v>
      </c>
      <c r="AJ152" s="98">
        <v>0</v>
      </c>
      <c r="AK152" s="96" t="str">
        <f t="shared" ca="1" si="27"/>
        <v/>
      </c>
      <c r="AL152" s="219" t="s">
        <v>3100</v>
      </c>
      <c r="AM152" s="98">
        <v>0</v>
      </c>
      <c r="AN152" s="96" t="str">
        <f t="shared" ca="1" si="28"/>
        <v/>
      </c>
      <c r="AO152" s="97"/>
      <c r="AP152" s="98"/>
      <c r="AQ152" s="96" t="str">
        <f t="shared" ca="1" si="29"/>
        <v/>
      </c>
      <c r="AR152" s="219" t="s">
        <v>3102</v>
      </c>
      <c r="AS152" s="98">
        <v>3</v>
      </c>
      <c r="AT152" s="96" t="str">
        <f t="shared" ca="1" si="30"/>
        <v/>
      </c>
      <c r="AU152" s="219" t="s">
        <v>3102</v>
      </c>
      <c r="AV152" s="98">
        <v>3</v>
      </c>
      <c r="AW152" s="96" t="str">
        <f t="shared" ca="1" si="31"/>
        <v/>
      </c>
      <c r="AX152" s="219" t="s">
        <v>3103</v>
      </c>
      <c r="AY152" s="98">
        <v>4</v>
      </c>
      <c r="AZ152" s="96" t="str">
        <f t="shared" ca="1" si="32"/>
        <v/>
      </c>
    </row>
    <row r="153" spans="3:52" ht="15">
      <c r="C153" s="17" t="e">
        <f>#REF!</f>
        <v>#REF!</v>
      </c>
      <c r="D15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5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5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5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5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5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5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5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5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5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5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5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5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5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5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53" s="218"/>
      <c r="U153" s="98">
        <v>1</v>
      </c>
      <c r="V153" s="96" t="str">
        <f t="shared" ca="1" si="22"/>
        <v/>
      </c>
      <c r="W153" s="218"/>
      <c r="X153" s="98">
        <v>1</v>
      </c>
      <c r="Y153" s="96" t="str">
        <f t="shared" ca="1" si="23"/>
        <v/>
      </c>
      <c r="Z153" s="220"/>
      <c r="AA153" s="98">
        <v>0</v>
      </c>
      <c r="AB153" s="96" t="str">
        <f t="shared" ca="1" si="24"/>
        <v/>
      </c>
      <c r="AC153" s="220"/>
      <c r="AD153" s="98">
        <v>8</v>
      </c>
      <c r="AE153" s="96" t="str">
        <f t="shared" ca="1" si="25"/>
        <v/>
      </c>
      <c r="AF153" s="218"/>
      <c r="AG153" s="98">
        <v>1</v>
      </c>
      <c r="AH153" s="96" t="str">
        <f t="shared" ca="1" si="26"/>
        <v/>
      </c>
      <c r="AI153" s="218"/>
      <c r="AJ153" s="98">
        <v>0</v>
      </c>
      <c r="AK153" s="96" t="str">
        <f t="shared" ca="1" si="27"/>
        <v/>
      </c>
      <c r="AL153" s="218"/>
      <c r="AM153" s="98">
        <v>0</v>
      </c>
      <c r="AN153" s="96" t="str">
        <f t="shared" ca="1" si="28"/>
        <v/>
      </c>
      <c r="AO153" s="97"/>
      <c r="AP153" s="98"/>
      <c r="AQ153" s="96" t="str">
        <f t="shared" ca="1" si="29"/>
        <v/>
      </c>
      <c r="AR153" s="218"/>
      <c r="AS153" s="98">
        <v>3</v>
      </c>
      <c r="AT153" s="96" t="str">
        <f t="shared" ca="1" si="30"/>
        <v/>
      </c>
      <c r="AU153" s="218"/>
      <c r="AV153" s="98">
        <v>3</v>
      </c>
      <c r="AW153" s="96" t="str">
        <f t="shared" ca="1" si="31"/>
        <v/>
      </c>
      <c r="AX153" s="220"/>
      <c r="AY153" s="98">
        <v>4</v>
      </c>
      <c r="AZ153" s="96" t="str">
        <f t="shared" ca="1" si="32"/>
        <v/>
      </c>
    </row>
    <row r="154" spans="3:52" ht="15">
      <c r="C154" s="17" t="e">
        <f>#REF!</f>
        <v>#REF!</v>
      </c>
      <c r="D15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5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5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5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5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5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5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5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5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5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5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5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5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5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5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54" s="218"/>
      <c r="U154" s="98">
        <v>1</v>
      </c>
      <c r="V154" s="96" t="str">
        <f t="shared" ca="1" si="22"/>
        <v/>
      </c>
      <c r="W154" s="218"/>
      <c r="X154" s="98">
        <v>1</v>
      </c>
      <c r="Y154" s="96" t="str">
        <f t="shared" ca="1" si="23"/>
        <v/>
      </c>
      <c r="Z154" s="220"/>
      <c r="AA154" s="98">
        <v>0</v>
      </c>
      <c r="AB154" s="96" t="str">
        <f t="shared" ca="1" si="24"/>
        <v/>
      </c>
      <c r="AC154" s="220"/>
      <c r="AD154" s="98">
        <v>8</v>
      </c>
      <c r="AE154" s="96" t="str">
        <f t="shared" ca="1" si="25"/>
        <v/>
      </c>
      <c r="AF154" s="218"/>
      <c r="AG154" s="98">
        <v>1</v>
      </c>
      <c r="AH154" s="96" t="str">
        <f t="shared" ca="1" si="26"/>
        <v/>
      </c>
      <c r="AI154" s="218"/>
      <c r="AJ154" s="98">
        <v>0</v>
      </c>
      <c r="AK154" s="96" t="str">
        <f t="shared" ca="1" si="27"/>
        <v/>
      </c>
      <c r="AL154" s="218"/>
      <c r="AM154" s="98">
        <v>0</v>
      </c>
      <c r="AN154" s="96" t="str">
        <f t="shared" ca="1" si="28"/>
        <v/>
      </c>
      <c r="AO154" s="97"/>
      <c r="AP154" s="98"/>
      <c r="AQ154" s="96" t="str">
        <f t="shared" ca="1" si="29"/>
        <v/>
      </c>
      <c r="AR154" s="218"/>
      <c r="AS154" s="98">
        <v>3</v>
      </c>
      <c r="AT154" s="96" t="str">
        <f t="shared" ca="1" si="30"/>
        <v/>
      </c>
      <c r="AU154" s="218"/>
      <c r="AV154" s="98">
        <v>3</v>
      </c>
      <c r="AW154" s="96" t="str">
        <f t="shared" ca="1" si="31"/>
        <v/>
      </c>
      <c r="AX154" s="220"/>
      <c r="AY154" s="98">
        <v>4</v>
      </c>
      <c r="AZ154" s="96" t="str">
        <f t="shared" ca="1" si="32"/>
        <v/>
      </c>
    </row>
    <row r="155" spans="3:52" ht="15">
      <c r="C155" s="17" t="e">
        <f>#REF!</f>
        <v>#REF!</v>
      </c>
      <c r="D15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5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5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5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5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5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5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5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5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5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5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5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5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5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5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55" s="218"/>
      <c r="U155" s="98">
        <v>1</v>
      </c>
      <c r="V155" s="96" t="str">
        <f t="shared" ca="1" si="22"/>
        <v/>
      </c>
      <c r="W155" s="218"/>
      <c r="X155" s="98">
        <v>1</v>
      </c>
      <c r="Y155" s="96" t="str">
        <f t="shared" ca="1" si="23"/>
        <v/>
      </c>
      <c r="Z155" s="220"/>
      <c r="AA155" s="98">
        <v>0</v>
      </c>
      <c r="AB155" s="96" t="str">
        <f t="shared" ca="1" si="24"/>
        <v/>
      </c>
      <c r="AC155" s="220"/>
      <c r="AD155" s="98">
        <v>8</v>
      </c>
      <c r="AE155" s="96" t="str">
        <f t="shared" ca="1" si="25"/>
        <v/>
      </c>
      <c r="AF155" s="218"/>
      <c r="AG155" s="98">
        <v>1</v>
      </c>
      <c r="AH155" s="96" t="str">
        <f t="shared" ca="1" si="26"/>
        <v/>
      </c>
      <c r="AI155" s="218"/>
      <c r="AJ155" s="98">
        <v>0</v>
      </c>
      <c r="AK155" s="96" t="str">
        <f t="shared" ca="1" si="27"/>
        <v/>
      </c>
      <c r="AL155" s="218"/>
      <c r="AM155" s="98">
        <v>0</v>
      </c>
      <c r="AN155" s="96" t="str">
        <f t="shared" ca="1" si="28"/>
        <v/>
      </c>
      <c r="AO155" s="97"/>
      <c r="AP155" s="98"/>
      <c r="AQ155" s="96" t="str">
        <f t="shared" ca="1" si="29"/>
        <v/>
      </c>
      <c r="AR155" s="218"/>
      <c r="AS155" s="98">
        <v>3</v>
      </c>
      <c r="AT155" s="96" t="str">
        <f t="shared" ca="1" si="30"/>
        <v/>
      </c>
      <c r="AU155" s="218"/>
      <c r="AV155" s="98">
        <v>3</v>
      </c>
      <c r="AW155" s="96" t="str">
        <f t="shared" ca="1" si="31"/>
        <v/>
      </c>
      <c r="AX155" s="220"/>
      <c r="AY155" s="98">
        <v>4</v>
      </c>
      <c r="AZ155" s="96" t="str">
        <f t="shared" ca="1" si="32"/>
        <v/>
      </c>
    </row>
    <row r="156" spans="3:52" ht="15">
      <c r="C156" s="17" t="e">
        <f>#REF!</f>
        <v>#REF!</v>
      </c>
      <c r="D15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5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5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5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5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5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5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5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5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5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5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5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5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5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5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56" s="218"/>
      <c r="U156" s="98">
        <v>1</v>
      </c>
      <c r="V156" s="96" t="str">
        <f t="shared" ca="1" si="22"/>
        <v/>
      </c>
      <c r="W156" s="218"/>
      <c r="X156" s="98">
        <v>1</v>
      </c>
      <c r="Y156" s="96" t="str">
        <f t="shared" ca="1" si="23"/>
        <v/>
      </c>
      <c r="Z156" s="220"/>
      <c r="AA156" s="98">
        <v>0</v>
      </c>
      <c r="AB156" s="96" t="str">
        <f t="shared" ca="1" si="24"/>
        <v/>
      </c>
      <c r="AC156" s="220"/>
      <c r="AD156" s="98">
        <v>8</v>
      </c>
      <c r="AE156" s="96" t="str">
        <f t="shared" ca="1" si="25"/>
        <v/>
      </c>
      <c r="AF156" s="218"/>
      <c r="AG156" s="98">
        <v>1</v>
      </c>
      <c r="AH156" s="96" t="str">
        <f t="shared" ca="1" si="26"/>
        <v/>
      </c>
      <c r="AI156" s="218"/>
      <c r="AJ156" s="98">
        <v>0</v>
      </c>
      <c r="AK156" s="96" t="str">
        <f t="shared" ca="1" si="27"/>
        <v/>
      </c>
      <c r="AL156" s="218"/>
      <c r="AM156" s="98">
        <v>0</v>
      </c>
      <c r="AN156" s="96" t="str">
        <f t="shared" ca="1" si="28"/>
        <v/>
      </c>
      <c r="AO156" s="97"/>
      <c r="AP156" s="98"/>
      <c r="AQ156" s="96" t="str">
        <f t="shared" ca="1" si="29"/>
        <v/>
      </c>
      <c r="AR156" s="218"/>
      <c r="AS156" s="98">
        <v>3</v>
      </c>
      <c r="AT156" s="96" t="str">
        <f t="shared" ca="1" si="30"/>
        <v/>
      </c>
      <c r="AU156" s="218"/>
      <c r="AV156" s="98">
        <v>3</v>
      </c>
      <c r="AW156" s="96" t="str">
        <f t="shared" ca="1" si="31"/>
        <v/>
      </c>
      <c r="AX156" s="220"/>
      <c r="AY156" s="98">
        <v>4</v>
      </c>
      <c r="AZ156" s="96" t="str">
        <f t="shared" ca="1" si="32"/>
        <v/>
      </c>
    </row>
    <row r="157" spans="3:52" ht="15">
      <c r="C157" s="17" t="e">
        <f>#REF!</f>
        <v>#REF!</v>
      </c>
      <c r="D15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5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5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5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5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5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5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5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5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5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5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5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5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5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5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57" s="218"/>
      <c r="U157" s="98">
        <v>1</v>
      </c>
      <c r="V157" s="96" t="str">
        <f t="shared" ca="1" si="22"/>
        <v/>
      </c>
      <c r="W157" s="218"/>
      <c r="X157" s="98">
        <v>1</v>
      </c>
      <c r="Y157" s="96" t="str">
        <f t="shared" ca="1" si="23"/>
        <v/>
      </c>
      <c r="Z157" s="220"/>
      <c r="AA157" s="98">
        <v>0</v>
      </c>
      <c r="AB157" s="96" t="str">
        <f t="shared" ca="1" si="24"/>
        <v/>
      </c>
      <c r="AC157" s="220"/>
      <c r="AD157" s="98">
        <v>8</v>
      </c>
      <c r="AE157" s="96" t="str">
        <f t="shared" ca="1" si="25"/>
        <v/>
      </c>
      <c r="AF157" s="218"/>
      <c r="AG157" s="98">
        <v>1</v>
      </c>
      <c r="AH157" s="96" t="str">
        <f t="shared" ca="1" si="26"/>
        <v/>
      </c>
      <c r="AI157" s="218"/>
      <c r="AJ157" s="98">
        <v>0</v>
      </c>
      <c r="AK157" s="96" t="str">
        <f t="shared" ca="1" si="27"/>
        <v/>
      </c>
      <c r="AL157" s="218"/>
      <c r="AM157" s="98">
        <v>0</v>
      </c>
      <c r="AN157" s="96" t="str">
        <f t="shared" ca="1" si="28"/>
        <v/>
      </c>
      <c r="AO157" s="97"/>
      <c r="AP157" s="98"/>
      <c r="AQ157" s="96" t="str">
        <f t="shared" ca="1" si="29"/>
        <v/>
      </c>
      <c r="AR157" s="218"/>
      <c r="AS157" s="98">
        <v>3</v>
      </c>
      <c r="AT157" s="96" t="str">
        <f t="shared" ca="1" si="30"/>
        <v/>
      </c>
      <c r="AU157" s="218"/>
      <c r="AV157" s="98">
        <v>3</v>
      </c>
      <c r="AW157" s="96" t="str">
        <f t="shared" ca="1" si="31"/>
        <v/>
      </c>
      <c r="AX157" s="221"/>
      <c r="AY157" s="98">
        <v>4</v>
      </c>
      <c r="AZ157" s="96" t="str">
        <f t="shared" ca="1" si="32"/>
        <v/>
      </c>
    </row>
    <row r="158" spans="3:52" ht="15">
      <c r="C158" s="17" t="e">
        <f>#REF!</f>
        <v>#REF!</v>
      </c>
      <c r="D15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5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5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5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5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5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5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5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5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5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5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5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5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5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5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58" s="218"/>
      <c r="U158" s="98">
        <v>1</v>
      </c>
      <c r="V158" s="96" t="str">
        <f t="shared" ca="1" si="22"/>
        <v/>
      </c>
      <c r="W158" s="218"/>
      <c r="X158" s="98">
        <v>1</v>
      </c>
      <c r="Y158" s="96" t="str">
        <f t="shared" ca="1" si="23"/>
        <v/>
      </c>
      <c r="Z158" s="220"/>
      <c r="AA158" s="98">
        <v>0</v>
      </c>
      <c r="AB158" s="96" t="str">
        <f t="shared" ca="1" si="24"/>
        <v/>
      </c>
      <c r="AC158" s="220"/>
      <c r="AD158" s="98">
        <v>8</v>
      </c>
      <c r="AE158" s="96" t="str">
        <f t="shared" ca="1" si="25"/>
        <v/>
      </c>
      <c r="AF158" s="218"/>
      <c r="AG158" s="98">
        <v>1</v>
      </c>
      <c r="AH158" s="96" t="str">
        <f t="shared" ca="1" si="26"/>
        <v/>
      </c>
      <c r="AI158" s="218"/>
      <c r="AJ158" s="98">
        <v>0</v>
      </c>
      <c r="AK158" s="96" t="str">
        <f t="shared" ca="1" si="27"/>
        <v/>
      </c>
      <c r="AL158" s="218"/>
      <c r="AM158" s="98">
        <v>0</v>
      </c>
      <c r="AN158" s="96" t="str">
        <f t="shared" ca="1" si="28"/>
        <v/>
      </c>
      <c r="AO158" s="97"/>
      <c r="AP158" s="98"/>
      <c r="AQ158" s="96" t="str">
        <f t="shared" ca="1" si="29"/>
        <v/>
      </c>
      <c r="AR158" s="218"/>
      <c r="AS158" s="98">
        <v>3</v>
      </c>
      <c r="AT158" s="96" t="str">
        <f t="shared" ca="1" si="30"/>
        <v/>
      </c>
      <c r="AU158" s="218"/>
      <c r="AV158" s="98">
        <v>3</v>
      </c>
      <c r="AW158" s="96" t="str">
        <f t="shared" ca="1" si="31"/>
        <v/>
      </c>
      <c r="AX158" s="219" t="s">
        <v>3104</v>
      </c>
      <c r="AY158" s="98">
        <v>3</v>
      </c>
      <c r="AZ158" s="96" t="str">
        <f t="shared" ca="1" si="32"/>
        <v/>
      </c>
    </row>
    <row r="159" spans="3:52" ht="15">
      <c r="C159" s="17" t="e">
        <f>#REF!</f>
        <v>#REF!</v>
      </c>
      <c r="D15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5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5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5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5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5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5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5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5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5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5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5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5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5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5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59" s="218"/>
      <c r="U159" s="98">
        <v>1</v>
      </c>
      <c r="V159" s="96" t="str">
        <f t="shared" ca="1" si="22"/>
        <v/>
      </c>
      <c r="W159" s="218"/>
      <c r="X159" s="98">
        <v>1</v>
      </c>
      <c r="Y159" s="96" t="str">
        <f t="shared" ca="1" si="23"/>
        <v/>
      </c>
      <c r="Z159" s="220"/>
      <c r="AA159" s="98">
        <v>0</v>
      </c>
      <c r="AB159" s="96" t="str">
        <f t="shared" ca="1" si="24"/>
        <v/>
      </c>
      <c r="AC159" s="220"/>
      <c r="AD159" s="98">
        <v>8</v>
      </c>
      <c r="AE159" s="96" t="str">
        <f t="shared" ca="1" si="25"/>
        <v/>
      </c>
      <c r="AF159" s="218"/>
      <c r="AG159" s="98">
        <v>1</v>
      </c>
      <c r="AH159" s="96" t="str">
        <f t="shared" ca="1" si="26"/>
        <v/>
      </c>
      <c r="AI159" s="218"/>
      <c r="AJ159" s="98">
        <v>0</v>
      </c>
      <c r="AK159" s="96" t="str">
        <f t="shared" ca="1" si="27"/>
        <v/>
      </c>
      <c r="AL159" s="218"/>
      <c r="AM159" s="98">
        <v>0</v>
      </c>
      <c r="AN159" s="96" t="str">
        <f t="shared" ca="1" si="28"/>
        <v/>
      </c>
      <c r="AO159" s="97"/>
      <c r="AP159" s="98"/>
      <c r="AQ159" s="96" t="str">
        <f t="shared" ca="1" si="29"/>
        <v/>
      </c>
      <c r="AR159" s="218"/>
      <c r="AS159" s="98">
        <v>3</v>
      </c>
      <c r="AT159" s="96" t="str">
        <f t="shared" ca="1" si="30"/>
        <v/>
      </c>
      <c r="AU159" s="218"/>
      <c r="AV159" s="98">
        <v>3</v>
      </c>
      <c r="AW159" s="96" t="str">
        <f t="shared" ca="1" si="31"/>
        <v/>
      </c>
      <c r="AX159" s="218"/>
      <c r="AY159" s="98">
        <v>3</v>
      </c>
      <c r="AZ159" s="96" t="str">
        <f t="shared" ca="1" si="32"/>
        <v/>
      </c>
    </row>
    <row r="160" spans="3:52" ht="15">
      <c r="C160" s="17" t="e">
        <f>#REF!</f>
        <v>#REF!</v>
      </c>
      <c r="D16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6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6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6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6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6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6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6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6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6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6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6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6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6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6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60" s="218"/>
      <c r="U160" s="98">
        <v>1</v>
      </c>
      <c r="V160" s="96" t="str">
        <f t="shared" ca="1" si="22"/>
        <v/>
      </c>
      <c r="W160" s="218"/>
      <c r="X160" s="98">
        <v>1</v>
      </c>
      <c r="Y160" s="96" t="str">
        <f t="shared" ca="1" si="23"/>
        <v/>
      </c>
      <c r="Z160" s="220"/>
      <c r="AA160" s="98">
        <v>0</v>
      </c>
      <c r="AB160" s="96" t="str">
        <f t="shared" ca="1" si="24"/>
        <v/>
      </c>
      <c r="AC160" s="220"/>
      <c r="AD160" s="98">
        <v>8</v>
      </c>
      <c r="AE160" s="96" t="str">
        <f t="shared" ca="1" si="25"/>
        <v/>
      </c>
      <c r="AF160" s="218"/>
      <c r="AG160" s="98">
        <v>1</v>
      </c>
      <c r="AH160" s="96" t="str">
        <f t="shared" ca="1" si="26"/>
        <v/>
      </c>
      <c r="AI160" s="218"/>
      <c r="AJ160" s="98">
        <v>0</v>
      </c>
      <c r="AK160" s="96" t="str">
        <f t="shared" ca="1" si="27"/>
        <v/>
      </c>
      <c r="AL160" s="218"/>
      <c r="AM160" s="98">
        <v>0</v>
      </c>
      <c r="AN160" s="96" t="str">
        <f t="shared" ca="1" si="28"/>
        <v/>
      </c>
      <c r="AO160" s="97"/>
      <c r="AP160" s="98"/>
      <c r="AQ160" s="96" t="str">
        <f t="shared" ca="1" si="29"/>
        <v/>
      </c>
      <c r="AR160" s="218"/>
      <c r="AS160" s="98">
        <v>3</v>
      </c>
      <c r="AT160" s="96" t="str">
        <f t="shared" ca="1" si="30"/>
        <v/>
      </c>
      <c r="AU160" s="218"/>
      <c r="AV160" s="98">
        <v>3</v>
      </c>
      <c r="AW160" s="96" t="str">
        <f t="shared" ca="1" si="31"/>
        <v/>
      </c>
      <c r="AX160" s="218"/>
      <c r="AY160" s="98">
        <v>3</v>
      </c>
      <c r="AZ160" s="96" t="str">
        <f t="shared" ca="1" si="32"/>
        <v/>
      </c>
    </row>
    <row r="161" spans="3:52" ht="15">
      <c r="C161" s="17" t="e">
        <f>#REF!</f>
        <v>#REF!</v>
      </c>
      <c r="D16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6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6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6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6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6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6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6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6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6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6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6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6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6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6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61" s="218"/>
      <c r="U161" s="98">
        <v>1</v>
      </c>
      <c r="V161" s="96" t="str">
        <f t="shared" ca="1" si="22"/>
        <v/>
      </c>
      <c r="W161" s="218"/>
      <c r="X161" s="98">
        <v>1</v>
      </c>
      <c r="Y161" s="96" t="str">
        <f t="shared" ca="1" si="23"/>
        <v/>
      </c>
      <c r="Z161" s="220"/>
      <c r="AA161" s="98">
        <v>0</v>
      </c>
      <c r="AB161" s="96" t="str">
        <f t="shared" ca="1" si="24"/>
        <v/>
      </c>
      <c r="AC161" s="220"/>
      <c r="AD161" s="98">
        <v>8</v>
      </c>
      <c r="AE161" s="96" t="str">
        <f t="shared" ca="1" si="25"/>
        <v/>
      </c>
      <c r="AF161" s="218"/>
      <c r="AG161" s="98">
        <v>1</v>
      </c>
      <c r="AH161" s="96" t="str">
        <f t="shared" ca="1" si="26"/>
        <v/>
      </c>
      <c r="AI161" s="218"/>
      <c r="AJ161" s="98">
        <v>0</v>
      </c>
      <c r="AK161" s="96" t="str">
        <f t="shared" ca="1" si="27"/>
        <v/>
      </c>
      <c r="AL161" s="218"/>
      <c r="AM161" s="98">
        <v>0</v>
      </c>
      <c r="AN161" s="96" t="str">
        <f t="shared" ca="1" si="28"/>
        <v/>
      </c>
      <c r="AO161" s="97"/>
      <c r="AP161" s="98"/>
      <c r="AQ161" s="96" t="str">
        <f t="shared" ca="1" si="29"/>
        <v/>
      </c>
      <c r="AR161" s="218"/>
      <c r="AS161" s="98">
        <v>3</v>
      </c>
      <c r="AT161" s="96" t="str">
        <f t="shared" ca="1" si="30"/>
        <v/>
      </c>
      <c r="AU161" s="218"/>
      <c r="AV161" s="98">
        <v>3</v>
      </c>
      <c r="AW161" s="96" t="str">
        <f t="shared" ca="1" si="31"/>
        <v/>
      </c>
      <c r="AX161" s="218"/>
      <c r="AY161" s="98">
        <v>3</v>
      </c>
      <c r="AZ161" s="96" t="str">
        <f t="shared" ca="1" si="32"/>
        <v/>
      </c>
    </row>
    <row r="162" spans="3:52" ht="15">
      <c r="C162" s="17" t="e">
        <f>#REF!</f>
        <v>#REF!</v>
      </c>
      <c r="D16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6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6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6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6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6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6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6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6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6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6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6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6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6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6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62" s="218"/>
      <c r="U162" s="98">
        <v>1</v>
      </c>
      <c r="V162" s="96" t="str">
        <f t="shared" ca="1" si="22"/>
        <v/>
      </c>
      <c r="W162" s="218"/>
      <c r="X162" s="98">
        <v>1</v>
      </c>
      <c r="Y162" s="96" t="str">
        <f t="shared" ca="1" si="23"/>
        <v/>
      </c>
      <c r="Z162" s="220"/>
      <c r="AA162" s="98">
        <v>0</v>
      </c>
      <c r="AB162" s="96" t="str">
        <f t="shared" ca="1" si="24"/>
        <v/>
      </c>
      <c r="AC162" s="220"/>
      <c r="AD162" s="98">
        <v>8</v>
      </c>
      <c r="AE162" s="96" t="str">
        <f t="shared" ca="1" si="25"/>
        <v/>
      </c>
      <c r="AF162" s="218"/>
      <c r="AG162" s="98">
        <v>1</v>
      </c>
      <c r="AH162" s="96" t="str">
        <f t="shared" ca="1" si="26"/>
        <v/>
      </c>
      <c r="AI162" s="218"/>
      <c r="AJ162" s="98">
        <v>0</v>
      </c>
      <c r="AK162" s="96" t="str">
        <f t="shared" ca="1" si="27"/>
        <v/>
      </c>
      <c r="AL162" s="218"/>
      <c r="AM162" s="98">
        <v>0</v>
      </c>
      <c r="AN162" s="96" t="str">
        <f t="shared" ca="1" si="28"/>
        <v/>
      </c>
      <c r="AO162" s="97"/>
      <c r="AP162" s="98"/>
      <c r="AQ162" s="96" t="str">
        <f t="shared" ca="1" si="29"/>
        <v/>
      </c>
      <c r="AR162" s="218"/>
      <c r="AS162" s="98">
        <v>3</v>
      </c>
      <c r="AT162" s="96" t="str">
        <f t="shared" ca="1" si="30"/>
        <v/>
      </c>
      <c r="AU162" s="218"/>
      <c r="AV162" s="98">
        <v>3</v>
      </c>
      <c r="AW162" s="96" t="str">
        <f t="shared" ca="1" si="31"/>
        <v/>
      </c>
      <c r="AX162" s="218"/>
      <c r="AY162" s="98">
        <v>3</v>
      </c>
      <c r="AZ162" s="96" t="str">
        <f t="shared" ca="1" si="32"/>
        <v/>
      </c>
    </row>
    <row r="163" spans="3:52" ht="15">
      <c r="C163" s="17" t="e">
        <f>#REF!</f>
        <v>#REF!</v>
      </c>
      <c r="D16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6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6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6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6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6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6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6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6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6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6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6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6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6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6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63" s="217"/>
      <c r="U163" s="98">
        <v>1</v>
      </c>
      <c r="V163" s="96" t="str">
        <f t="shared" ca="1" si="22"/>
        <v/>
      </c>
      <c r="W163" s="217"/>
      <c r="X163" s="98">
        <v>1</v>
      </c>
      <c r="Y163" s="96" t="str">
        <f t="shared" ca="1" si="23"/>
        <v/>
      </c>
      <c r="Z163" s="220"/>
      <c r="AA163" s="98">
        <v>0</v>
      </c>
      <c r="AB163" s="96" t="str">
        <f t="shared" ca="1" si="24"/>
        <v/>
      </c>
      <c r="AC163" s="221"/>
      <c r="AD163" s="98">
        <v>8</v>
      </c>
      <c r="AE163" s="96" t="str">
        <f t="shared" ca="1" si="25"/>
        <v/>
      </c>
      <c r="AF163" s="217"/>
      <c r="AG163" s="98">
        <v>1</v>
      </c>
      <c r="AH163" s="96" t="str">
        <f t="shared" ca="1" si="26"/>
        <v/>
      </c>
      <c r="AI163" s="218"/>
      <c r="AJ163" s="98">
        <v>0</v>
      </c>
      <c r="AK163" s="96" t="str">
        <f t="shared" ca="1" si="27"/>
        <v/>
      </c>
      <c r="AL163" s="218"/>
      <c r="AM163" s="98">
        <v>0</v>
      </c>
      <c r="AN163" s="96" t="str">
        <f t="shared" ca="1" si="28"/>
        <v/>
      </c>
      <c r="AO163" s="97"/>
      <c r="AP163" s="98"/>
      <c r="AQ163" s="96" t="str">
        <f t="shared" ca="1" si="29"/>
        <v/>
      </c>
      <c r="AR163" s="217"/>
      <c r="AS163" s="98">
        <v>3</v>
      </c>
      <c r="AT163" s="96" t="str">
        <f t="shared" ca="1" si="30"/>
        <v/>
      </c>
      <c r="AU163" s="217"/>
      <c r="AV163" s="98">
        <v>3</v>
      </c>
      <c r="AW163" s="96" t="str">
        <f t="shared" ca="1" si="31"/>
        <v/>
      </c>
      <c r="AX163" s="217"/>
      <c r="AY163" s="98">
        <v>3</v>
      </c>
      <c r="AZ163" s="96" t="str">
        <f t="shared" ca="1" si="32"/>
        <v/>
      </c>
    </row>
    <row r="164" spans="3:52" ht="15">
      <c r="C164" s="17" t="e">
        <f>#REF!</f>
        <v>#REF!</v>
      </c>
      <c r="D16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6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6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6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6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6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6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6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6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6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6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6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6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6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6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64" s="81" t="s">
        <v>3048</v>
      </c>
      <c r="U164" s="98">
        <v>5</v>
      </c>
      <c r="V164" s="96" t="str">
        <f t="shared" ca="1" si="22"/>
        <v/>
      </c>
      <c r="W164" s="81" t="s">
        <v>3048</v>
      </c>
      <c r="X164" s="98">
        <v>5</v>
      </c>
      <c r="Y164" s="96" t="str">
        <f t="shared" ca="1" si="23"/>
        <v/>
      </c>
      <c r="Z164" s="220"/>
      <c r="AA164" s="98">
        <v>0</v>
      </c>
      <c r="AB164" s="96" t="str">
        <f t="shared" ca="1" si="24"/>
        <v/>
      </c>
      <c r="AC164" s="101" t="s">
        <v>3048</v>
      </c>
      <c r="AD164" s="98">
        <v>5</v>
      </c>
      <c r="AE164" s="96" t="str">
        <f t="shared" ca="1" si="25"/>
        <v/>
      </c>
      <c r="AF164" s="216" t="s">
        <v>3105</v>
      </c>
      <c r="AG164" s="98">
        <v>2</v>
      </c>
      <c r="AH164" s="96" t="str">
        <f t="shared" ca="1" si="26"/>
        <v/>
      </c>
      <c r="AI164" s="218"/>
      <c r="AJ164" s="98">
        <v>0</v>
      </c>
      <c r="AK164" s="96" t="str">
        <f t="shared" ca="1" si="27"/>
        <v/>
      </c>
      <c r="AL164" s="218"/>
      <c r="AM164" s="98">
        <v>0</v>
      </c>
      <c r="AN164" s="96" t="str">
        <f t="shared" ca="1" si="28"/>
        <v/>
      </c>
      <c r="AO164" s="216" t="s">
        <v>3083</v>
      </c>
      <c r="AP164" s="98">
        <v>4</v>
      </c>
      <c r="AQ164" s="96" t="str">
        <f t="shared" ca="1" si="29"/>
        <v/>
      </c>
      <c r="AR164" s="216" t="s">
        <v>3105</v>
      </c>
      <c r="AS164" s="98">
        <v>2</v>
      </c>
      <c r="AT164" s="96" t="str">
        <f t="shared" ca="1" si="30"/>
        <v/>
      </c>
      <c r="AU164" s="216" t="s">
        <v>3105</v>
      </c>
      <c r="AV164" s="98">
        <v>2</v>
      </c>
      <c r="AW164" s="96" t="str">
        <f t="shared" ca="1" si="31"/>
        <v/>
      </c>
      <c r="AX164" s="219" t="s">
        <v>3105</v>
      </c>
      <c r="AY164" s="98">
        <v>2</v>
      </c>
      <c r="AZ164" s="96" t="str">
        <f t="shared" ca="1" si="32"/>
        <v/>
      </c>
    </row>
    <row r="165" spans="3:52" ht="15">
      <c r="C165" s="17" t="e">
        <f>#REF!</f>
        <v>#REF!</v>
      </c>
      <c r="D16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6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6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6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6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6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6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6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6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6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6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6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6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6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6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65" s="101" t="s">
        <v>3093</v>
      </c>
      <c r="U165" s="98">
        <v>1</v>
      </c>
      <c r="V165" s="96" t="str">
        <f t="shared" ca="1" si="22"/>
        <v/>
      </c>
      <c r="W165" s="101" t="s">
        <v>3093</v>
      </c>
      <c r="X165" s="98">
        <v>1</v>
      </c>
      <c r="Y165" s="96" t="str">
        <f t="shared" ca="1" si="23"/>
        <v/>
      </c>
      <c r="Z165" s="220"/>
      <c r="AA165" s="98">
        <v>0</v>
      </c>
      <c r="AB165" s="96" t="str">
        <f t="shared" ca="1" si="24"/>
        <v/>
      </c>
      <c r="AC165" s="101" t="s">
        <v>3048</v>
      </c>
      <c r="AD165" s="98">
        <v>5</v>
      </c>
      <c r="AE165" s="96" t="str">
        <f t="shared" ca="1" si="25"/>
        <v/>
      </c>
      <c r="AF165" s="217"/>
      <c r="AG165" s="98">
        <v>2</v>
      </c>
      <c r="AH165" s="96" t="str">
        <f t="shared" ca="1" si="26"/>
        <v/>
      </c>
      <c r="AI165" s="218"/>
      <c r="AJ165" s="98">
        <v>0</v>
      </c>
      <c r="AK165" s="96" t="str">
        <f t="shared" ca="1" si="27"/>
        <v/>
      </c>
      <c r="AL165" s="218"/>
      <c r="AM165" s="98">
        <v>0</v>
      </c>
      <c r="AN165" s="96" t="str">
        <f t="shared" ca="1" si="28"/>
        <v/>
      </c>
      <c r="AO165" s="218"/>
      <c r="AP165" s="98">
        <v>4</v>
      </c>
      <c r="AQ165" s="96" t="str">
        <f t="shared" ca="1" si="29"/>
        <v/>
      </c>
      <c r="AR165" s="217"/>
      <c r="AS165" s="98">
        <v>2</v>
      </c>
      <c r="AT165" s="96" t="str">
        <f t="shared" ca="1" si="30"/>
        <v/>
      </c>
      <c r="AU165" s="217"/>
      <c r="AV165" s="98">
        <v>2</v>
      </c>
      <c r="AW165" s="96" t="str">
        <f t="shared" ca="1" si="31"/>
        <v/>
      </c>
      <c r="AX165" s="221"/>
      <c r="AY165" s="98">
        <v>2</v>
      </c>
      <c r="AZ165" s="96" t="str">
        <f t="shared" ca="1" si="32"/>
        <v/>
      </c>
    </row>
    <row r="166" spans="3:52" ht="15">
      <c r="C166" s="17" t="e">
        <f>#REF!</f>
        <v>#REF!</v>
      </c>
      <c r="D16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6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6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6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6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6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6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6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6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6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6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6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6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6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6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66" s="219" t="s">
        <v>3065</v>
      </c>
      <c r="U166" s="98">
        <v>1</v>
      </c>
      <c r="V166" s="96" t="str">
        <f t="shared" ca="1" si="22"/>
        <v/>
      </c>
      <c r="W166" s="219" t="s">
        <v>3065</v>
      </c>
      <c r="X166" s="98">
        <v>1</v>
      </c>
      <c r="Y166" s="96" t="str">
        <f t="shared" ca="1" si="23"/>
        <v/>
      </c>
      <c r="Z166" s="220"/>
      <c r="AA166" s="98">
        <v>0</v>
      </c>
      <c r="AB166" s="96" t="str">
        <f t="shared" ca="1" si="24"/>
        <v/>
      </c>
      <c r="AC166" s="219" t="s">
        <v>3065</v>
      </c>
      <c r="AD166" s="98">
        <v>1</v>
      </c>
      <c r="AE166" s="96" t="str">
        <f t="shared" ca="1" si="25"/>
        <v/>
      </c>
      <c r="AF166" s="97"/>
      <c r="AG166" s="98"/>
      <c r="AH166" s="96" t="str">
        <f t="shared" ca="1" si="26"/>
        <v/>
      </c>
      <c r="AI166" s="218"/>
      <c r="AJ166" s="98">
        <v>0</v>
      </c>
      <c r="AK166" s="96" t="str">
        <f t="shared" ca="1" si="27"/>
        <v/>
      </c>
      <c r="AL166" s="218"/>
      <c r="AM166" s="98">
        <v>0</v>
      </c>
      <c r="AN166" s="96" t="str">
        <f t="shared" ca="1" si="28"/>
        <v/>
      </c>
      <c r="AO166" s="218"/>
      <c r="AP166" s="98">
        <v>4</v>
      </c>
      <c r="AQ166" s="96" t="str">
        <f t="shared" ca="1" si="29"/>
        <v/>
      </c>
      <c r="AR166" s="219" t="s">
        <v>3065</v>
      </c>
      <c r="AS166" s="98">
        <v>1</v>
      </c>
      <c r="AT166" s="96" t="str">
        <f t="shared" ca="1" si="30"/>
        <v/>
      </c>
      <c r="AU166" s="219" t="s">
        <v>3065</v>
      </c>
      <c r="AV166" s="98">
        <v>1</v>
      </c>
      <c r="AW166" s="96" t="str">
        <f t="shared" ca="1" si="31"/>
        <v/>
      </c>
      <c r="AX166" s="219" t="s">
        <v>3065</v>
      </c>
      <c r="AY166" s="98">
        <v>1</v>
      </c>
      <c r="AZ166" s="96" t="str">
        <f t="shared" ca="1" si="32"/>
        <v/>
      </c>
    </row>
    <row r="167" spans="3:52" ht="15">
      <c r="C167" s="17" t="e">
        <f>#REF!</f>
        <v>#REF!</v>
      </c>
      <c r="D16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6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6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6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6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6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6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6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6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6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6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6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6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6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6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67" s="218"/>
      <c r="U167" s="98">
        <v>1</v>
      </c>
      <c r="V167" s="96" t="str">
        <f t="shared" ca="1" si="22"/>
        <v/>
      </c>
      <c r="W167" s="218"/>
      <c r="X167" s="98">
        <v>1</v>
      </c>
      <c r="Y167" s="96" t="str">
        <f t="shared" ca="1" si="23"/>
        <v/>
      </c>
      <c r="Z167" s="220"/>
      <c r="AA167" s="98">
        <v>0</v>
      </c>
      <c r="AB167" s="96" t="str">
        <f t="shared" ca="1" si="24"/>
        <v/>
      </c>
      <c r="AC167" s="218"/>
      <c r="AD167" s="98">
        <v>1</v>
      </c>
      <c r="AE167" s="96" t="str">
        <f t="shared" ca="1" si="25"/>
        <v/>
      </c>
      <c r="AF167" s="97"/>
      <c r="AG167" s="98"/>
      <c r="AH167" s="96" t="str">
        <f t="shared" ca="1" si="26"/>
        <v/>
      </c>
      <c r="AI167" s="218"/>
      <c r="AJ167" s="98">
        <v>0</v>
      </c>
      <c r="AK167" s="96" t="str">
        <f t="shared" ca="1" si="27"/>
        <v/>
      </c>
      <c r="AL167" s="218"/>
      <c r="AM167" s="98">
        <v>0</v>
      </c>
      <c r="AN167" s="96" t="str">
        <f t="shared" ca="1" si="28"/>
        <v/>
      </c>
      <c r="AO167" s="218"/>
      <c r="AP167" s="98">
        <v>4</v>
      </c>
      <c r="AQ167" s="96" t="str">
        <f t="shared" ca="1" si="29"/>
        <v/>
      </c>
      <c r="AR167" s="218"/>
      <c r="AS167" s="98">
        <v>1</v>
      </c>
      <c r="AT167" s="96" t="str">
        <f t="shared" ca="1" si="30"/>
        <v/>
      </c>
      <c r="AU167" s="218"/>
      <c r="AV167" s="98">
        <v>1</v>
      </c>
      <c r="AW167" s="96" t="str">
        <f t="shared" ca="1" si="31"/>
        <v/>
      </c>
      <c r="AX167" s="220"/>
      <c r="AY167" s="98">
        <v>1</v>
      </c>
      <c r="AZ167" s="96" t="str">
        <f t="shared" ca="1" si="32"/>
        <v/>
      </c>
    </row>
    <row r="168" spans="3:52" ht="15">
      <c r="C168" s="17" t="e">
        <f>#REF!</f>
        <v>#REF!</v>
      </c>
      <c r="D16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6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6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6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6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6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6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6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6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6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6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6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6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6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6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68" s="218"/>
      <c r="U168" s="98">
        <v>1</v>
      </c>
      <c r="V168" s="96" t="str">
        <f t="shared" ca="1" si="22"/>
        <v/>
      </c>
      <c r="W168" s="218"/>
      <c r="X168" s="98">
        <v>1</v>
      </c>
      <c r="Y168" s="96" t="str">
        <f t="shared" ca="1" si="23"/>
        <v/>
      </c>
      <c r="Z168" s="220"/>
      <c r="AA168" s="98">
        <v>0</v>
      </c>
      <c r="AB168" s="96" t="str">
        <f t="shared" ca="1" si="24"/>
        <v/>
      </c>
      <c r="AC168" s="218"/>
      <c r="AD168" s="98">
        <v>1</v>
      </c>
      <c r="AE168" s="96" t="str">
        <f t="shared" ca="1" si="25"/>
        <v/>
      </c>
      <c r="AF168" s="97"/>
      <c r="AG168" s="98"/>
      <c r="AH168" s="96" t="str">
        <f t="shared" ca="1" si="26"/>
        <v/>
      </c>
      <c r="AI168" s="218"/>
      <c r="AJ168" s="98">
        <v>0</v>
      </c>
      <c r="AK168" s="96" t="str">
        <f t="shared" ca="1" si="27"/>
        <v/>
      </c>
      <c r="AL168" s="218"/>
      <c r="AM168" s="98">
        <v>0</v>
      </c>
      <c r="AN168" s="96" t="str">
        <f t="shared" ca="1" si="28"/>
        <v/>
      </c>
      <c r="AO168" s="218"/>
      <c r="AP168" s="98">
        <v>4</v>
      </c>
      <c r="AQ168" s="96" t="str">
        <f t="shared" ca="1" si="29"/>
        <v/>
      </c>
      <c r="AR168" s="218"/>
      <c r="AS168" s="98">
        <v>1</v>
      </c>
      <c r="AT168" s="96" t="str">
        <f t="shared" ca="1" si="30"/>
        <v/>
      </c>
      <c r="AU168" s="218"/>
      <c r="AV168" s="98">
        <v>1</v>
      </c>
      <c r="AW168" s="96" t="str">
        <f t="shared" ca="1" si="31"/>
        <v/>
      </c>
      <c r="AX168" s="220"/>
      <c r="AY168" s="98">
        <v>1</v>
      </c>
      <c r="AZ168" s="96" t="str">
        <f t="shared" ca="1" si="32"/>
        <v/>
      </c>
    </row>
    <row r="169" spans="3:52" ht="15">
      <c r="C169" s="17" t="e">
        <f>#REF!</f>
        <v>#REF!</v>
      </c>
      <c r="D16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6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6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6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6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6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6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6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6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6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6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6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6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6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6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69" s="218"/>
      <c r="U169" s="98">
        <v>1</v>
      </c>
      <c r="V169" s="96" t="str">
        <f t="shared" ca="1" si="22"/>
        <v/>
      </c>
      <c r="W169" s="218"/>
      <c r="X169" s="98">
        <v>1</v>
      </c>
      <c r="Y169" s="96" t="str">
        <f t="shared" ca="1" si="23"/>
        <v/>
      </c>
      <c r="Z169" s="220"/>
      <c r="AA169" s="98">
        <v>0</v>
      </c>
      <c r="AB169" s="96" t="str">
        <f t="shared" ca="1" si="24"/>
        <v/>
      </c>
      <c r="AC169" s="218"/>
      <c r="AD169" s="98">
        <v>1</v>
      </c>
      <c r="AE169" s="96" t="str">
        <f t="shared" ca="1" si="25"/>
        <v/>
      </c>
      <c r="AF169" s="97"/>
      <c r="AG169" s="98"/>
      <c r="AH169" s="96" t="str">
        <f t="shared" ca="1" si="26"/>
        <v/>
      </c>
      <c r="AI169" s="218"/>
      <c r="AJ169" s="98">
        <v>0</v>
      </c>
      <c r="AK169" s="96" t="str">
        <f t="shared" ca="1" si="27"/>
        <v/>
      </c>
      <c r="AL169" s="218"/>
      <c r="AM169" s="98">
        <v>0</v>
      </c>
      <c r="AN169" s="96" t="str">
        <f t="shared" ca="1" si="28"/>
        <v/>
      </c>
      <c r="AO169" s="218"/>
      <c r="AP169" s="98">
        <v>4</v>
      </c>
      <c r="AQ169" s="96" t="str">
        <f t="shared" ca="1" si="29"/>
        <v/>
      </c>
      <c r="AR169" s="218"/>
      <c r="AS169" s="98">
        <v>1</v>
      </c>
      <c r="AT169" s="96" t="str">
        <f t="shared" ca="1" si="30"/>
        <v/>
      </c>
      <c r="AU169" s="218"/>
      <c r="AV169" s="98">
        <v>1</v>
      </c>
      <c r="AW169" s="96" t="str">
        <f t="shared" ca="1" si="31"/>
        <v/>
      </c>
      <c r="AX169" s="220"/>
      <c r="AY169" s="98">
        <v>1</v>
      </c>
      <c r="AZ169" s="96" t="str">
        <f t="shared" ca="1" si="32"/>
        <v/>
      </c>
    </row>
    <row r="170" spans="3:52" ht="15">
      <c r="C170" s="17" t="e">
        <f>#REF!</f>
        <v>#REF!</v>
      </c>
      <c r="D17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70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7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7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7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7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7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7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7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7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7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7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7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7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70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70" s="218"/>
      <c r="U170" s="98">
        <v>1</v>
      </c>
      <c r="V170" s="96" t="str">
        <f t="shared" ca="1" si="22"/>
        <v/>
      </c>
      <c r="W170" s="218"/>
      <c r="X170" s="98">
        <v>1</v>
      </c>
      <c r="Y170" s="96" t="str">
        <f t="shared" ca="1" si="23"/>
        <v/>
      </c>
      <c r="Z170" s="220"/>
      <c r="AA170" s="98">
        <v>0</v>
      </c>
      <c r="AB170" s="96" t="str">
        <f t="shared" ca="1" si="24"/>
        <v/>
      </c>
      <c r="AC170" s="218"/>
      <c r="AD170" s="98">
        <v>1</v>
      </c>
      <c r="AE170" s="96" t="str">
        <f t="shared" ca="1" si="25"/>
        <v/>
      </c>
      <c r="AF170" s="216" t="s">
        <v>3070</v>
      </c>
      <c r="AG170" s="98">
        <v>2</v>
      </c>
      <c r="AH170" s="96" t="str">
        <f t="shared" ca="1" si="26"/>
        <v/>
      </c>
      <c r="AI170" s="218"/>
      <c r="AJ170" s="98">
        <v>0</v>
      </c>
      <c r="AK170" s="96" t="str">
        <f t="shared" ca="1" si="27"/>
        <v/>
      </c>
      <c r="AL170" s="218"/>
      <c r="AM170" s="98">
        <v>0</v>
      </c>
      <c r="AN170" s="96" t="str">
        <f t="shared" ca="1" si="28"/>
        <v/>
      </c>
      <c r="AO170" s="218"/>
      <c r="AP170" s="98">
        <v>4</v>
      </c>
      <c r="AQ170" s="96" t="str">
        <f t="shared" ca="1" si="29"/>
        <v/>
      </c>
      <c r="AR170" s="218"/>
      <c r="AS170" s="98">
        <v>1</v>
      </c>
      <c r="AT170" s="96" t="str">
        <f t="shared" ca="1" si="30"/>
        <v/>
      </c>
      <c r="AU170" s="218"/>
      <c r="AV170" s="98">
        <v>1</v>
      </c>
      <c r="AW170" s="96" t="str">
        <f t="shared" ca="1" si="31"/>
        <v/>
      </c>
      <c r="AX170" s="220"/>
      <c r="AY170" s="98">
        <v>1</v>
      </c>
      <c r="AZ170" s="96" t="str">
        <f t="shared" ca="1" si="32"/>
        <v/>
      </c>
    </row>
    <row r="171" spans="3:52" ht="15">
      <c r="C171" s="17" t="e">
        <f>#REF!</f>
        <v>#REF!</v>
      </c>
      <c r="D17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71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7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7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7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7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7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7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7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7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7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7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7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7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71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71" s="218"/>
      <c r="U171" s="98">
        <v>1</v>
      </c>
      <c r="V171" s="96" t="str">
        <f t="shared" ca="1" si="22"/>
        <v/>
      </c>
      <c r="W171" s="218"/>
      <c r="X171" s="98">
        <v>1</v>
      </c>
      <c r="Y171" s="96" t="str">
        <f t="shared" ca="1" si="23"/>
        <v/>
      </c>
      <c r="Z171" s="220"/>
      <c r="AA171" s="98">
        <v>0</v>
      </c>
      <c r="AB171" s="96" t="str">
        <f t="shared" ca="1" si="24"/>
        <v/>
      </c>
      <c r="AC171" s="218"/>
      <c r="AD171" s="98">
        <v>1</v>
      </c>
      <c r="AE171" s="96" t="str">
        <f t="shared" ca="1" si="25"/>
        <v/>
      </c>
      <c r="AF171" s="217"/>
      <c r="AG171" s="98">
        <v>2</v>
      </c>
      <c r="AH171" s="96" t="str">
        <f t="shared" ca="1" si="26"/>
        <v/>
      </c>
      <c r="AI171" s="218"/>
      <c r="AJ171" s="98">
        <v>0</v>
      </c>
      <c r="AK171" s="96" t="str">
        <f t="shared" ca="1" si="27"/>
        <v/>
      </c>
      <c r="AL171" s="218"/>
      <c r="AM171" s="98">
        <v>0</v>
      </c>
      <c r="AN171" s="96" t="str">
        <f t="shared" ca="1" si="28"/>
        <v/>
      </c>
      <c r="AO171" s="218"/>
      <c r="AP171" s="98">
        <v>4</v>
      </c>
      <c r="AQ171" s="96" t="str">
        <f t="shared" ca="1" si="29"/>
        <v/>
      </c>
      <c r="AR171" s="218"/>
      <c r="AS171" s="98">
        <v>1</v>
      </c>
      <c r="AT171" s="96" t="str">
        <f t="shared" ca="1" si="30"/>
        <v/>
      </c>
      <c r="AU171" s="218"/>
      <c r="AV171" s="98">
        <v>1</v>
      </c>
      <c r="AW171" s="96" t="str">
        <f t="shared" ca="1" si="31"/>
        <v/>
      </c>
      <c r="AX171" s="220"/>
      <c r="AY171" s="98">
        <v>1</v>
      </c>
      <c r="AZ171" s="96" t="str">
        <f t="shared" ca="1" si="32"/>
        <v/>
      </c>
    </row>
    <row r="172" spans="3:52" ht="15">
      <c r="C172" s="17" t="e">
        <f>#REF!</f>
        <v>#REF!</v>
      </c>
      <c r="D17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72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7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7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7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7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7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7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7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7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7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7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7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7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72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72" s="218"/>
      <c r="U172" s="98">
        <v>1</v>
      </c>
      <c r="V172" s="96" t="str">
        <f t="shared" ca="1" si="22"/>
        <v/>
      </c>
      <c r="W172" s="218"/>
      <c r="X172" s="98">
        <v>1</v>
      </c>
      <c r="Y172" s="96" t="str">
        <f t="shared" ca="1" si="23"/>
        <v/>
      </c>
      <c r="Z172" s="220"/>
      <c r="AA172" s="98">
        <v>0</v>
      </c>
      <c r="AB172" s="96" t="str">
        <f t="shared" ca="1" si="24"/>
        <v/>
      </c>
      <c r="AC172" s="218"/>
      <c r="AD172" s="98">
        <v>1</v>
      </c>
      <c r="AE172" s="96" t="str">
        <f t="shared" ca="1" si="25"/>
        <v/>
      </c>
      <c r="AF172" s="216" t="s">
        <v>3072</v>
      </c>
      <c r="AG172" s="98">
        <v>2</v>
      </c>
      <c r="AH172" s="96" t="str">
        <f t="shared" ca="1" si="26"/>
        <v/>
      </c>
      <c r="AI172" s="216" t="s">
        <v>3072</v>
      </c>
      <c r="AJ172" s="98">
        <v>2</v>
      </c>
      <c r="AK172" s="96" t="str">
        <f t="shared" ca="1" si="27"/>
        <v/>
      </c>
      <c r="AL172" s="218"/>
      <c r="AM172" s="98">
        <v>0</v>
      </c>
      <c r="AN172" s="96" t="str">
        <f t="shared" ca="1" si="28"/>
        <v/>
      </c>
      <c r="AO172" s="218"/>
      <c r="AP172" s="98">
        <v>4</v>
      </c>
      <c r="AQ172" s="96" t="str">
        <f t="shared" ca="1" si="29"/>
        <v/>
      </c>
      <c r="AR172" s="218"/>
      <c r="AS172" s="98">
        <v>1</v>
      </c>
      <c r="AT172" s="96" t="str">
        <f t="shared" ca="1" si="30"/>
        <v/>
      </c>
      <c r="AU172" s="218"/>
      <c r="AV172" s="98">
        <v>1</v>
      </c>
      <c r="AW172" s="96" t="str">
        <f t="shared" ca="1" si="31"/>
        <v/>
      </c>
      <c r="AX172" s="220"/>
      <c r="AY172" s="98">
        <v>1</v>
      </c>
      <c r="AZ172" s="96" t="str">
        <f t="shared" ca="1" si="32"/>
        <v/>
      </c>
    </row>
    <row r="173" spans="3:52" ht="15">
      <c r="C173" s="17" t="e">
        <f>#REF!</f>
        <v>#REF!</v>
      </c>
      <c r="D17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73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7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7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7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7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7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7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7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7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7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7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7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7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73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73" s="217"/>
      <c r="U173" s="98">
        <v>1</v>
      </c>
      <c r="V173" s="96" t="str">
        <f t="shared" ca="1" si="22"/>
        <v/>
      </c>
      <c r="W173" s="217"/>
      <c r="X173" s="98">
        <v>1</v>
      </c>
      <c r="Y173" s="96" t="str">
        <f t="shared" ca="1" si="23"/>
        <v/>
      </c>
      <c r="Z173" s="220"/>
      <c r="AA173" s="98">
        <v>0</v>
      </c>
      <c r="AB173" s="96" t="str">
        <f t="shared" ca="1" si="24"/>
        <v/>
      </c>
      <c r="AC173" s="217"/>
      <c r="AD173" s="98">
        <v>1</v>
      </c>
      <c r="AE173" s="96" t="str">
        <f t="shared" ca="1" si="25"/>
        <v/>
      </c>
      <c r="AF173" s="217"/>
      <c r="AG173" s="98">
        <v>2</v>
      </c>
      <c r="AH173" s="96" t="str">
        <f t="shared" ca="1" si="26"/>
        <v/>
      </c>
      <c r="AI173" s="217"/>
      <c r="AJ173" s="98">
        <v>2</v>
      </c>
      <c r="AK173" s="96" t="str">
        <f t="shared" ca="1" si="27"/>
        <v/>
      </c>
      <c r="AL173" s="218"/>
      <c r="AM173" s="98">
        <v>0</v>
      </c>
      <c r="AN173" s="96" t="str">
        <f t="shared" ca="1" si="28"/>
        <v/>
      </c>
      <c r="AO173" s="217"/>
      <c r="AP173" s="98">
        <v>4</v>
      </c>
      <c r="AQ173" s="96" t="str">
        <f t="shared" ca="1" si="29"/>
        <v/>
      </c>
      <c r="AR173" s="217"/>
      <c r="AS173" s="98">
        <v>1</v>
      </c>
      <c r="AT173" s="96" t="str">
        <f t="shared" ca="1" si="30"/>
        <v/>
      </c>
      <c r="AU173" s="217"/>
      <c r="AV173" s="98">
        <v>1</v>
      </c>
      <c r="AW173" s="96" t="str">
        <f t="shared" ca="1" si="31"/>
        <v/>
      </c>
      <c r="AX173" s="221"/>
      <c r="AY173" s="98">
        <v>1</v>
      </c>
      <c r="AZ173" s="96" t="str">
        <f t="shared" ca="1" si="32"/>
        <v/>
      </c>
    </row>
    <row r="174" spans="3:52" ht="15">
      <c r="C174" s="17" t="e">
        <f>#REF!</f>
        <v>#REF!</v>
      </c>
      <c r="D17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74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7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7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7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7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7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7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7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7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7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7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7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7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74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74" s="216" t="s">
        <v>3106</v>
      </c>
      <c r="U174" s="98">
        <v>2</v>
      </c>
      <c r="V174" s="96" t="str">
        <f t="shared" ca="1" si="22"/>
        <v/>
      </c>
      <c r="W174" s="216" t="s">
        <v>3106</v>
      </c>
      <c r="X174" s="98">
        <v>2</v>
      </c>
      <c r="Y174" s="96" t="str">
        <f t="shared" ca="1" si="23"/>
        <v/>
      </c>
      <c r="Z174" s="220"/>
      <c r="AA174" s="98">
        <v>0</v>
      </c>
      <c r="AB174" s="96" t="str">
        <f t="shared" ca="1" si="24"/>
        <v/>
      </c>
      <c r="AC174" s="216" t="s">
        <v>3106</v>
      </c>
      <c r="AD174" s="98">
        <v>2</v>
      </c>
      <c r="AE174" s="96" t="str">
        <f t="shared" ca="1" si="25"/>
        <v/>
      </c>
      <c r="AF174" s="216" t="s">
        <v>3046</v>
      </c>
      <c r="AG174" s="98">
        <v>6</v>
      </c>
      <c r="AH174" s="96" t="str">
        <f t="shared" ca="1" si="26"/>
        <v/>
      </c>
      <c r="AI174" s="219" t="s">
        <v>3106</v>
      </c>
      <c r="AJ174" s="98">
        <v>2</v>
      </c>
      <c r="AK174" s="96" t="str">
        <f t="shared" ca="1" si="27"/>
        <v/>
      </c>
      <c r="AL174" s="218"/>
      <c r="AM174" s="98">
        <v>0</v>
      </c>
      <c r="AN174" s="96" t="str">
        <f t="shared" ca="1" si="28"/>
        <v/>
      </c>
      <c r="AO174" s="216" t="s">
        <v>3106</v>
      </c>
      <c r="AP174" s="98">
        <v>2</v>
      </c>
      <c r="AQ174" s="96" t="str">
        <f t="shared" ca="1" si="29"/>
        <v/>
      </c>
      <c r="AR174" s="216" t="s">
        <v>3106</v>
      </c>
      <c r="AS174" s="98">
        <v>2</v>
      </c>
      <c r="AT174" s="96" t="str">
        <f ca="1">IF(AS174="","",OFFSET($F174,0,IF(AS174="A",-2,IF(AS174="C",-1,IF(AS174="U",9,AS174))),1,1))</f>
        <v/>
      </c>
      <c r="AU174" s="216" t="s">
        <v>3106</v>
      </c>
      <c r="AV174" s="98">
        <v>2</v>
      </c>
      <c r="AW174" s="96" t="str">
        <f t="shared" ca="1" si="31"/>
        <v/>
      </c>
      <c r="AX174" s="216" t="s">
        <v>3106</v>
      </c>
      <c r="AY174" s="98">
        <v>2</v>
      </c>
      <c r="AZ174" s="96" t="str">
        <f t="shared" ca="1" si="32"/>
        <v/>
      </c>
    </row>
    <row r="175" spans="3:52" ht="15">
      <c r="C175" s="17" t="e">
        <f>#REF!</f>
        <v>#REF!</v>
      </c>
      <c r="D17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75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7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7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7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7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7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7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7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7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7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7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7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7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75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75" s="218"/>
      <c r="U175" s="98">
        <v>2</v>
      </c>
      <c r="V175" s="96" t="str">
        <f t="shared" ca="1" si="22"/>
        <v/>
      </c>
      <c r="W175" s="218"/>
      <c r="X175" s="98">
        <v>2</v>
      </c>
      <c r="Y175" s="96" t="str">
        <f t="shared" ca="1" si="23"/>
        <v/>
      </c>
      <c r="Z175" s="220"/>
      <c r="AA175" s="98">
        <v>0</v>
      </c>
      <c r="AB175" s="96" t="str">
        <f t="shared" ca="1" si="24"/>
        <v/>
      </c>
      <c r="AC175" s="217"/>
      <c r="AD175" s="98">
        <v>2</v>
      </c>
      <c r="AE175" s="96" t="str">
        <f t="shared" ca="1" si="25"/>
        <v/>
      </c>
      <c r="AF175" s="217"/>
      <c r="AG175" s="98">
        <v>6</v>
      </c>
      <c r="AH175" s="96" t="str">
        <f t="shared" ca="1" si="26"/>
        <v/>
      </c>
      <c r="AI175" s="220"/>
      <c r="AJ175" s="98">
        <v>2</v>
      </c>
      <c r="AK175" s="96" t="str">
        <f t="shared" ca="1" si="27"/>
        <v/>
      </c>
      <c r="AL175" s="218"/>
      <c r="AM175" s="98">
        <v>0</v>
      </c>
      <c r="AN175" s="96" t="str">
        <f t="shared" ca="1" si="28"/>
        <v/>
      </c>
      <c r="AO175" s="217"/>
      <c r="AP175" s="98">
        <v>2</v>
      </c>
      <c r="AQ175" s="96" t="str">
        <f t="shared" ca="1" si="29"/>
        <v/>
      </c>
      <c r="AR175" s="217"/>
      <c r="AS175" s="98">
        <v>2</v>
      </c>
      <c r="AT175" s="96" t="str">
        <f ca="1">IF(AS175="","",OFFSET($F175,0,IF(AS175="A",-2,IF(AS175="C",-1,IF(AS175="U",9,AS175))),1,1))</f>
        <v/>
      </c>
      <c r="AU175" s="217"/>
      <c r="AV175" s="98">
        <v>2</v>
      </c>
      <c r="AW175" s="96" t="str">
        <f t="shared" ca="1" si="31"/>
        <v/>
      </c>
      <c r="AX175" s="217"/>
      <c r="AY175" s="98">
        <v>2</v>
      </c>
      <c r="AZ175" s="96" t="str">
        <f t="shared" ca="1" si="32"/>
        <v/>
      </c>
    </row>
    <row r="176" spans="3:52" ht="15">
      <c r="C176" s="17" t="e">
        <f>#REF!</f>
        <v>#REF!</v>
      </c>
      <c r="D17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76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7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7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7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7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7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7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7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7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7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7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7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7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76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76" s="159" t="s">
        <v>3048</v>
      </c>
      <c r="U176" s="98">
        <v>5</v>
      </c>
      <c r="V176" s="96" t="str">
        <f t="shared" ca="1" si="22"/>
        <v/>
      </c>
      <c r="W176" s="159" t="s">
        <v>3048</v>
      </c>
      <c r="X176" s="98">
        <v>5</v>
      </c>
      <c r="Y176" s="96" t="str">
        <f t="shared" ca="1" si="23"/>
        <v/>
      </c>
      <c r="Z176" s="220"/>
      <c r="AA176" s="98">
        <v>0</v>
      </c>
      <c r="AB176" s="96" t="str">
        <f t="shared" ca="1" si="24"/>
        <v/>
      </c>
      <c r="AC176" s="216" t="s">
        <v>3075</v>
      </c>
      <c r="AD176" s="98">
        <v>2</v>
      </c>
      <c r="AE176" s="96" t="str">
        <f t="shared" ca="1" si="25"/>
        <v/>
      </c>
      <c r="AF176" s="216" t="s">
        <v>3107</v>
      </c>
      <c r="AG176" s="98">
        <v>6</v>
      </c>
      <c r="AH176" s="96" t="str">
        <f t="shared" ca="1" si="26"/>
        <v/>
      </c>
      <c r="AI176" s="97"/>
      <c r="AJ176" s="98"/>
      <c r="AK176" s="96" t="str">
        <f t="shared" ca="1" si="27"/>
        <v/>
      </c>
      <c r="AL176" s="218"/>
      <c r="AM176" s="98">
        <v>0</v>
      </c>
      <c r="AN176" s="96" t="str">
        <f t="shared" ca="1" si="28"/>
        <v/>
      </c>
      <c r="AO176" s="216" t="s">
        <v>3107</v>
      </c>
      <c r="AP176" s="98">
        <v>6</v>
      </c>
      <c r="AQ176" s="96" t="str">
        <f t="shared" ca="1" si="29"/>
        <v/>
      </c>
      <c r="AR176" s="216" t="s">
        <v>3075</v>
      </c>
      <c r="AS176" s="98">
        <v>2</v>
      </c>
      <c r="AT176" s="96" t="str">
        <f t="shared" ca="1" si="30"/>
        <v/>
      </c>
      <c r="AU176" s="216" t="s">
        <v>3075</v>
      </c>
      <c r="AV176" s="98">
        <v>2</v>
      </c>
      <c r="AW176" s="96" t="str">
        <f t="shared" ca="1" si="31"/>
        <v/>
      </c>
      <c r="AX176" s="216" t="s">
        <v>3075</v>
      </c>
      <c r="AY176" s="98">
        <v>2</v>
      </c>
      <c r="AZ176" s="96" t="str">
        <f t="shared" ca="1" si="32"/>
        <v/>
      </c>
    </row>
    <row r="177" spans="3:52" ht="15">
      <c r="C177" s="17" t="e">
        <f>#REF!</f>
        <v>#REF!</v>
      </c>
      <c r="D17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77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7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7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7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7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7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7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7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7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7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7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7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7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77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77" s="157" t="s">
        <v>3048</v>
      </c>
      <c r="U177" s="98">
        <v>5</v>
      </c>
      <c r="V177" s="96" t="str">
        <f t="shared" ca="1" si="22"/>
        <v/>
      </c>
      <c r="W177" s="157" t="s">
        <v>3048</v>
      </c>
      <c r="X177" s="98">
        <v>5</v>
      </c>
      <c r="Y177" s="96" t="str">
        <f t="shared" ca="1" si="23"/>
        <v/>
      </c>
      <c r="Z177" s="220"/>
      <c r="AA177" s="98">
        <v>0</v>
      </c>
      <c r="AB177" s="96" t="str">
        <f t="shared" ca="1" si="24"/>
        <v/>
      </c>
      <c r="AC177" s="217"/>
      <c r="AD177" s="98">
        <v>2</v>
      </c>
      <c r="AE177" s="96" t="str">
        <f t="shared" ca="1" si="25"/>
        <v/>
      </c>
      <c r="AF177" s="217"/>
      <c r="AG177" s="98">
        <v>6</v>
      </c>
      <c r="AH177" s="96" t="str">
        <f t="shared" ca="1" si="26"/>
        <v/>
      </c>
      <c r="AI177" s="159" t="s">
        <v>3068</v>
      </c>
      <c r="AJ177" s="98">
        <v>4</v>
      </c>
      <c r="AK177" s="96" t="str">
        <f t="shared" ca="1" si="27"/>
        <v/>
      </c>
      <c r="AL177" s="218"/>
      <c r="AM177" s="98">
        <v>0</v>
      </c>
      <c r="AN177" s="96" t="str">
        <f t="shared" ca="1" si="28"/>
        <v/>
      </c>
      <c r="AO177" s="217"/>
      <c r="AP177" s="98">
        <v>6</v>
      </c>
      <c r="AQ177" s="96" t="str">
        <f t="shared" ca="1" si="29"/>
        <v/>
      </c>
      <c r="AR177" s="217"/>
      <c r="AS177" s="98">
        <v>2</v>
      </c>
      <c r="AT177" s="96" t="str">
        <f t="shared" ca="1" si="30"/>
        <v/>
      </c>
      <c r="AU177" s="217"/>
      <c r="AV177" s="98">
        <v>2</v>
      </c>
      <c r="AW177" s="96" t="str">
        <f t="shared" ca="1" si="31"/>
        <v/>
      </c>
      <c r="AX177" s="218"/>
      <c r="AY177" s="98">
        <v>2</v>
      </c>
      <c r="AZ177" s="96" t="str">
        <f t="shared" ca="1" si="32"/>
        <v/>
      </c>
    </row>
    <row r="178" spans="3:52" ht="15">
      <c r="C178" s="17" t="e">
        <f>#REF!</f>
        <v>#REF!</v>
      </c>
      <c r="D17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78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7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7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7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7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7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7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7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7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7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7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7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7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78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78" s="159" t="s">
        <v>3068</v>
      </c>
      <c r="U178" s="98">
        <v>4</v>
      </c>
      <c r="V178" s="96" t="str">
        <f t="shared" ca="1" si="22"/>
        <v/>
      </c>
      <c r="W178" s="159" t="s">
        <v>3068</v>
      </c>
      <c r="X178" s="98">
        <v>4</v>
      </c>
      <c r="Y178" s="96" t="str">
        <f t="shared" ca="1" si="23"/>
        <v/>
      </c>
      <c r="Z178" s="220"/>
      <c r="AA178" s="98">
        <v>0</v>
      </c>
      <c r="AB178" s="96" t="str">
        <f t="shared" ca="1" si="24"/>
        <v/>
      </c>
      <c r="AC178" s="159" t="s">
        <v>3068</v>
      </c>
      <c r="AD178" s="98">
        <v>4</v>
      </c>
      <c r="AE178" s="96" t="str">
        <f t="shared" ca="1" si="25"/>
        <v/>
      </c>
      <c r="AF178" s="159" t="s">
        <v>3068</v>
      </c>
      <c r="AG178" s="98">
        <v>4</v>
      </c>
      <c r="AH178" s="96" t="str">
        <f t="shared" ca="1" si="26"/>
        <v/>
      </c>
      <c r="AI178" s="97"/>
      <c r="AJ178" s="98"/>
      <c r="AK178" s="96" t="str">
        <f t="shared" ca="1" si="27"/>
        <v/>
      </c>
      <c r="AL178" s="218"/>
      <c r="AM178" s="98">
        <v>0</v>
      </c>
      <c r="AN178" s="96" t="str">
        <f t="shared" ca="1" si="28"/>
        <v/>
      </c>
      <c r="AO178" s="101" t="s">
        <v>3048</v>
      </c>
      <c r="AP178" s="98">
        <v>5</v>
      </c>
      <c r="AQ178" s="96" t="str">
        <f t="shared" ca="1" si="29"/>
        <v/>
      </c>
      <c r="AR178" s="159" t="s">
        <v>3068</v>
      </c>
      <c r="AS178" s="98">
        <v>4</v>
      </c>
      <c r="AT178" s="96" t="str">
        <f t="shared" ca="1" si="30"/>
        <v/>
      </c>
      <c r="AU178" s="159" t="s">
        <v>3068</v>
      </c>
      <c r="AV178" s="98">
        <v>4</v>
      </c>
      <c r="AW178" s="96" t="str">
        <f t="shared" ca="1" si="31"/>
        <v/>
      </c>
      <c r="AX178" s="216" t="s">
        <v>3108</v>
      </c>
      <c r="AY178" s="98">
        <v>3</v>
      </c>
      <c r="AZ178" s="96" t="str">
        <f t="shared" ca="1" si="32"/>
        <v/>
      </c>
    </row>
    <row r="179" spans="3:52" thickBot="1">
      <c r="C179" s="17" t="e">
        <f>#REF!</f>
        <v>#REF!</v>
      </c>
      <c r="D17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E179" s="35" t="str">
        <f>IF(ISERROR(VLOOKUP(LEFT(#REF!,FIND(".",#REF!)-1),Alias!$A$1:$B$200,2,FALSE)),IF(ISERROR(FIND(".",#REF!)),"",LEFT(#REF!,FIND(".",#REF!)-1)),VLOOKUP(LEFT(#REF!,FIND(".",#REF!)-1),Alias!$A$1:$B$200,2,FALSE))&amp;IF(ISERROR(FIND(".",#REF!)),"",RIGHT(#REF!,LEN(#REF!)-FIND(".",#REF!)+1))</f>
        <v/>
      </c>
      <c r="F17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G17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H17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I17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J17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K17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L17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M17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N17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O17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P17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Q17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R179" s="35" t="str">
        <f>IF(ISERROR(VLOOKUP(LEFT(#REF!,FIND(".",#REF!)-1),Alias!$A$1:$B$2000,2,FALSE)),IF(ISERROR(FIND(".",#REF!)),"",LEFT(#REF!,FIND(".",#REF!)-1)),VLOOKUP(LEFT(#REF!,FIND(".",#REF!)-1),Alias!$A$1:$B$2000,2,FALSE))&amp;IF(ISERROR(FIND(".",#REF!)),"",RIGHT(#REF!,LEN(#REF!)-FIND(".",#REF!)+1))</f>
        <v/>
      </c>
      <c r="T179" s="160" t="s">
        <v>3073</v>
      </c>
      <c r="U179" s="113">
        <v>2</v>
      </c>
      <c r="V179" s="114" t="str">
        <f t="shared" ca="1" si="22"/>
        <v/>
      </c>
      <c r="W179" s="160" t="s">
        <v>3073</v>
      </c>
      <c r="X179" s="113">
        <v>2</v>
      </c>
      <c r="Y179" s="114" t="str">
        <f t="shared" ca="1" si="23"/>
        <v/>
      </c>
      <c r="Z179" s="223"/>
      <c r="AA179" s="113">
        <v>0</v>
      </c>
      <c r="AB179" s="114" t="str">
        <f t="shared" ca="1" si="24"/>
        <v/>
      </c>
      <c r="AC179" s="160" t="s">
        <v>3073</v>
      </c>
      <c r="AD179" s="113">
        <v>2</v>
      </c>
      <c r="AE179" s="114" t="str">
        <f t="shared" ca="1" si="25"/>
        <v/>
      </c>
      <c r="AF179" s="160" t="s">
        <v>3073</v>
      </c>
      <c r="AG179" s="113">
        <v>2</v>
      </c>
      <c r="AH179" s="114" t="str">
        <f t="shared" ca="1" si="26"/>
        <v/>
      </c>
      <c r="AI179" s="160" t="s">
        <v>3073</v>
      </c>
      <c r="AJ179" s="113">
        <v>2</v>
      </c>
      <c r="AK179" s="114" t="str">
        <f t="shared" ca="1" si="27"/>
        <v/>
      </c>
      <c r="AL179" s="224"/>
      <c r="AM179" s="113">
        <v>0</v>
      </c>
      <c r="AN179" s="114" t="str">
        <f t="shared" ca="1" si="28"/>
        <v/>
      </c>
      <c r="AO179" s="160" t="s">
        <v>3073</v>
      </c>
      <c r="AP179" s="113">
        <v>2</v>
      </c>
      <c r="AQ179" s="114" t="str">
        <f t="shared" ca="1" si="29"/>
        <v/>
      </c>
      <c r="AR179" s="115" t="s">
        <v>3073</v>
      </c>
      <c r="AS179" s="113">
        <v>2</v>
      </c>
      <c r="AT179" s="114" t="str">
        <f t="shared" ca="1" si="30"/>
        <v/>
      </c>
      <c r="AU179" s="115" t="s">
        <v>3073</v>
      </c>
      <c r="AV179" s="113">
        <v>2</v>
      </c>
      <c r="AW179" s="114" t="str">
        <f t="shared" ca="1" si="31"/>
        <v/>
      </c>
      <c r="AX179" s="224"/>
      <c r="AY179" s="113">
        <v>3</v>
      </c>
      <c r="AZ179" s="114" t="str">
        <f t="shared" ca="1" si="32"/>
        <v/>
      </c>
    </row>
    <row r="180" spans="3:52" ht="15">
      <c r="C180" s="3" t="s">
        <v>17</v>
      </c>
      <c r="D180" s="3"/>
      <c r="E180" s="3"/>
      <c r="T180" s="93"/>
      <c r="U180" s="94"/>
      <c r="V180" s="93"/>
      <c r="W180" s="93"/>
      <c r="X180" s="94"/>
      <c r="Y180" s="93"/>
      <c r="Z180" s="93"/>
      <c r="AA180" s="94"/>
      <c r="AB180" s="93"/>
      <c r="AC180" s="93"/>
      <c r="AD180" s="94"/>
      <c r="AE180" s="93"/>
      <c r="AF180" s="93"/>
      <c r="AG180" s="94"/>
      <c r="AH180" s="93"/>
      <c r="AI180" s="93"/>
      <c r="AJ180" s="94"/>
      <c r="AK180" s="93"/>
      <c r="AL180" s="93"/>
      <c r="AM180" s="94"/>
      <c r="AN180" s="93"/>
      <c r="AO180" s="93"/>
      <c r="AP180" s="94"/>
      <c r="AQ180" s="93"/>
      <c r="AR180" s="93"/>
      <c r="AS180" s="94"/>
      <c r="AT180" s="93"/>
      <c r="AU180" s="93"/>
      <c r="AV180" s="94"/>
      <c r="AW180" s="93"/>
      <c r="AX180" s="93"/>
      <c r="AY180" s="94"/>
      <c r="AZ180" s="93"/>
    </row>
    <row r="181" spans="3:52" ht="15">
      <c r="C181" s="3" t="s">
        <v>17</v>
      </c>
      <c r="D181" s="3"/>
      <c r="E181" s="3"/>
      <c r="T181" s="93"/>
      <c r="U181" s="94"/>
      <c r="V181" s="93"/>
      <c r="W181" s="93"/>
      <c r="X181" s="94"/>
      <c r="Y181" s="93"/>
      <c r="Z181" s="93"/>
      <c r="AA181" s="94"/>
      <c r="AB181" s="93"/>
      <c r="AC181" s="93"/>
      <c r="AD181" s="94"/>
      <c r="AE181" s="93"/>
      <c r="AF181" s="93"/>
      <c r="AG181" s="94"/>
      <c r="AH181" s="93"/>
      <c r="AI181" s="93"/>
      <c r="AJ181" s="94"/>
      <c r="AK181" s="93"/>
      <c r="AL181" s="93"/>
      <c r="AM181" s="94"/>
      <c r="AN181" s="93"/>
      <c r="AO181" s="93"/>
      <c r="AP181" s="94"/>
      <c r="AQ181" s="93"/>
      <c r="AR181" s="93"/>
      <c r="AS181" s="94"/>
      <c r="AT181" s="93"/>
      <c r="AU181" s="93"/>
      <c r="AV181" s="94"/>
      <c r="AW181" s="93"/>
      <c r="AX181" s="93"/>
      <c r="AY181" s="94"/>
      <c r="AZ181" s="93"/>
    </row>
    <row r="182" spans="3:52" ht="15">
      <c r="C182" s="3" t="s">
        <v>17</v>
      </c>
      <c r="D182" s="3"/>
      <c r="E182" s="3"/>
      <c r="T182" s="93"/>
      <c r="U182" s="94"/>
      <c r="V182" s="93"/>
      <c r="W182" s="93"/>
      <c r="X182" s="94"/>
      <c r="Y182" s="93"/>
      <c r="Z182" s="93"/>
      <c r="AA182" s="94"/>
      <c r="AB182" s="93"/>
      <c r="AC182" s="93"/>
      <c r="AD182" s="94"/>
      <c r="AE182" s="93"/>
      <c r="AF182" s="93"/>
      <c r="AG182" s="94"/>
      <c r="AH182" s="93"/>
      <c r="AI182" s="93"/>
      <c r="AJ182" s="94"/>
      <c r="AK182" s="93"/>
      <c r="AL182" s="93"/>
      <c r="AM182" s="94"/>
      <c r="AN182" s="93"/>
      <c r="AO182" s="93"/>
      <c r="AP182" s="94"/>
      <c r="AQ182" s="93"/>
      <c r="AR182" s="93"/>
      <c r="AS182" s="94"/>
      <c r="AT182" s="93"/>
      <c r="AU182" s="93"/>
      <c r="AV182" s="94"/>
      <c r="AW182" s="93"/>
      <c r="AX182" s="93"/>
      <c r="AY182" s="94"/>
      <c r="AZ182" s="93"/>
    </row>
    <row r="183" spans="3:52" ht="15">
      <c r="C183" s="3" t="s">
        <v>17</v>
      </c>
      <c r="D183" s="3"/>
      <c r="E183" s="3"/>
      <c r="T183" s="93"/>
      <c r="U183" s="94"/>
      <c r="V183" s="93"/>
      <c r="W183" s="93"/>
      <c r="X183" s="94"/>
      <c r="Y183" s="93"/>
      <c r="Z183" s="93"/>
      <c r="AA183" s="94"/>
      <c r="AB183" s="93"/>
      <c r="AC183" s="93"/>
      <c r="AD183" s="94"/>
      <c r="AE183" s="93"/>
      <c r="AF183" s="93"/>
      <c r="AG183" s="94"/>
      <c r="AH183" s="93"/>
      <c r="AI183" s="93"/>
      <c r="AJ183" s="94"/>
      <c r="AK183" s="93"/>
      <c r="AL183" s="93"/>
      <c r="AM183" s="94"/>
      <c r="AN183" s="93"/>
      <c r="AO183" s="93"/>
      <c r="AP183" s="94"/>
      <c r="AQ183" s="93"/>
      <c r="AR183" s="93"/>
      <c r="AS183" s="94"/>
      <c r="AT183" s="93"/>
      <c r="AU183" s="93"/>
      <c r="AV183" s="94"/>
      <c r="AW183" s="93"/>
      <c r="AX183" s="93"/>
      <c r="AY183" s="94"/>
      <c r="AZ183" s="93"/>
    </row>
    <row r="184" spans="3:52" ht="15">
      <c r="C184" s="3" t="s">
        <v>17</v>
      </c>
      <c r="D184" s="3"/>
      <c r="E184" s="3"/>
      <c r="T184" s="93"/>
      <c r="U184" s="94"/>
      <c r="V184" s="93"/>
      <c r="W184" s="93"/>
      <c r="X184" s="94"/>
      <c r="Y184" s="93"/>
      <c r="Z184" s="93"/>
      <c r="AA184" s="94"/>
      <c r="AB184" s="93"/>
      <c r="AC184" s="93"/>
      <c r="AD184" s="94"/>
      <c r="AE184" s="93"/>
      <c r="AF184" s="93"/>
      <c r="AG184" s="94"/>
      <c r="AH184" s="93"/>
      <c r="AI184" s="93"/>
      <c r="AJ184" s="94"/>
      <c r="AK184" s="93"/>
      <c r="AL184" s="93"/>
      <c r="AM184" s="94"/>
      <c r="AN184" s="93"/>
      <c r="AO184" s="93"/>
      <c r="AP184" s="94"/>
      <c r="AQ184" s="93"/>
      <c r="AR184" s="93"/>
      <c r="AS184" s="94"/>
      <c r="AT184" s="93"/>
      <c r="AU184" s="93"/>
      <c r="AV184" s="94"/>
      <c r="AW184" s="93"/>
      <c r="AX184" s="93"/>
      <c r="AY184" s="94"/>
      <c r="AZ184" s="93"/>
    </row>
    <row r="185" spans="3:52" ht="15">
      <c r="C185" s="3" t="s">
        <v>17</v>
      </c>
      <c r="D185" s="3"/>
      <c r="E185" s="3"/>
      <c r="T185" s="93"/>
      <c r="U185" s="94"/>
      <c r="V185" s="93"/>
      <c r="W185" s="93"/>
      <c r="X185" s="94"/>
      <c r="Y185" s="93"/>
      <c r="Z185" s="93"/>
      <c r="AA185" s="94"/>
      <c r="AB185" s="93"/>
      <c r="AC185" s="93"/>
      <c r="AD185" s="94"/>
      <c r="AE185" s="93"/>
      <c r="AF185" s="93"/>
      <c r="AG185" s="94"/>
      <c r="AH185" s="93"/>
      <c r="AI185" s="93"/>
      <c r="AJ185" s="94"/>
      <c r="AK185" s="93"/>
      <c r="AL185" s="93"/>
      <c r="AM185" s="94"/>
      <c r="AN185" s="93"/>
      <c r="AO185" s="93"/>
      <c r="AP185" s="94"/>
      <c r="AQ185" s="93"/>
      <c r="AR185" s="93"/>
      <c r="AS185" s="94"/>
      <c r="AT185" s="93"/>
      <c r="AU185" s="93"/>
      <c r="AV185" s="94"/>
      <c r="AW185" s="93"/>
      <c r="AX185" s="93"/>
      <c r="AY185" s="94"/>
      <c r="AZ185" s="93"/>
    </row>
    <row r="186" spans="3:52" ht="15">
      <c r="C186" s="3" t="s">
        <v>17</v>
      </c>
      <c r="D186" s="3"/>
      <c r="E186" s="3"/>
      <c r="T186" s="93"/>
      <c r="U186" s="94"/>
      <c r="V186" s="93"/>
      <c r="W186" s="93"/>
      <c r="X186" s="94"/>
      <c r="Y186" s="93"/>
      <c r="Z186" s="93"/>
      <c r="AA186" s="94"/>
      <c r="AB186" s="93"/>
      <c r="AC186" s="93"/>
      <c r="AD186" s="94"/>
      <c r="AE186" s="93"/>
      <c r="AF186" s="93"/>
      <c r="AG186" s="94"/>
      <c r="AH186" s="93"/>
      <c r="AI186" s="93"/>
      <c r="AJ186" s="94"/>
      <c r="AK186" s="93"/>
      <c r="AL186" s="93"/>
      <c r="AM186" s="94"/>
      <c r="AN186" s="93"/>
      <c r="AO186" s="93"/>
      <c r="AP186" s="94"/>
      <c r="AQ186" s="93"/>
      <c r="AR186" s="93"/>
      <c r="AS186" s="94"/>
      <c r="AT186" s="93"/>
      <c r="AU186" s="93"/>
      <c r="AV186" s="94"/>
      <c r="AW186" s="93"/>
      <c r="AX186" s="93"/>
      <c r="AY186" s="94"/>
      <c r="AZ186" s="93"/>
    </row>
    <row r="187" spans="3:52" ht="15">
      <c r="C187" s="3" t="s">
        <v>17</v>
      </c>
      <c r="D187" s="3"/>
      <c r="E187" s="3"/>
      <c r="T187" s="93"/>
      <c r="U187" s="94"/>
      <c r="V187" s="93"/>
      <c r="W187" s="93"/>
      <c r="X187" s="94"/>
      <c r="Y187" s="93"/>
      <c r="Z187" s="93"/>
      <c r="AA187" s="94"/>
      <c r="AB187" s="93"/>
      <c r="AC187" s="93"/>
      <c r="AD187" s="94"/>
      <c r="AE187" s="93"/>
      <c r="AF187" s="93"/>
      <c r="AG187" s="94"/>
      <c r="AH187" s="93"/>
      <c r="AI187" s="93"/>
      <c r="AJ187" s="94"/>
      <c r="AK187" s="93"/>
      <c r="AL187" s="93"/>
      <c r="AM187" s="94"/>
      <c r="AN187" s="93"/>
      <c r="AO187" s="93"/>
      <c r="AP187" s="94"/>
      <c r="AQ187" s="93"/>
      <c r="AR187" s="93"/>
      <c r="AS187" s="94"/>
      <c r="AT187" s="93"/>
      <c r="AU187" s="93"/>
      <c r="AV187" s="94"/>
      <c r="AW187" s="93"/>
      <c r="AX187" s="93"/>
      <c r="AY187" s="94"/>
      <c r="AZ187" s="93"/>
    </row>
    <row r="188" spans="3:52" ht="15">
      <c r="C188" s="3" t="s">
        <v>17</v>
      </c>
      <c r="D188" s="3"/>
      <c r="E188" s="3"/>
      <c r="T188" s="93"/>
      <c r="U188" s="94"/>
      <c r="V188" s="93"/>
      <c r="W188" s="93"/>
      <c r="X188" s="94"/>
      <c r="Y188" s="93"/>
      <c r="Z188" s="93"/>
      <c r="AA188" s="94"/>
      <c r="AB188" s="93"/>
      <c r="AC188" s="93"/>
      <c r="AD188" s="94"/>
      <c r="AE188" s="93"/>
      <c r="AF188" s="93"/>
      <c r="AG188" s="94"/>
      <c r="AH188" s="93"/>
      <c r="AI188" s="93"/>
      <c r="AJ188" s="94"/>
      <c r="AK188" s="93"/>
      <c r="AL188" s="93"/>
      <c r="AM188" s="94"/>
      <c r="AN188" s="93"/>
      <c r="AO188" s="93"/>
      <c r="AP188" s="94"/>
      <c r="AQ188" s="93"/>
      <c r="AR188" s="93"/>
      <c r="AS188" s="94"/>
      <c r="AT188" s="93"/>
      <c r="AU188" s="93"/>
      <c r="AV188" s="94"/>
      <c r="AW188" s="93"/>
      <c r="AX188" s="93"/>
      <c r="AY188" s="94"/>
      <c r="AZ188" s="93"/>
    </row>
    <row r="189" spans="3:52" ht="15">
      <c r="C189" s="3" t="s">
        <v>17</v>
      </c>
      <c r="D189" s="3"/>
      <c r="E189" s="3"/>
      <c r="T189" s="93"/>
      <c r="U189" s="94"/>
      <c r="V189" s="93"/>
      <c r="W189" s="93"/>
      <c r="X189" s="94"/>
      <c r="Y189" s="93"/>
      <c r="Z189" s="93"/>
      <c r="AA189" s="94"/>
      <c r="AB189" s="93"/>
      <c r="AC189" s="93"/>
      <c r="AD189" s="94"/>
      <c r="AE189" s="93"/>
      <c r="AF189" s="93"/>
      <c r="AG189" s="94"/>
      <c r="AH189" s="93"/>
      <c r="AI189" s="93"/>
      <c r="AJ189" s="94"/>
      <c r="AK189" s="93"/>
      <c r="AL189" s="93"/>
      <c r="AM189" s="94"/>
      <c r="AN189" s="93"/>
      <c r="AO189" s="93"/>
      <c r="AP189" s="94"/>
      <c r="AQ189" s="93"/>
      <c r="AR189" s="93"/>
      <c r="AS189" s="94"/>
      <c r="AT189" s="93"/>
      <c r="AU189" s="93"/>
      <c r="AV189" s="94"/>
      <c r="AW189" s="93"/>
      <c r="AX189" s="93"/>
      <c r="AY189" s="94"/>
      <c r="AZ189" s="93"/>
    </row>
    <row r="190" spans="3:52" ht="15">
      <c r="C190" s="3" t="s">
        <v>17</v>
      </c>
      <c r="D190" s="3"/>
      <c r="E190" s="3"/>
      <c r="T190" s="93"/>
      <c r="U190" s="94"/>
      <c r="V190" s="93"/>
      <c r="W190" s="93"/>
      <c r="X190" s="94"/>
      <c r="Y190" s="93"/>
      <c r="Z190" s="93"/>
      <c r="AA190" s="94"/>
      <c r="AB190" s="93"/>
      <c r="AC190" s="93"/>
      <c r="AD190" s="94"/>
      <c r="AE190" s="93"/>
      <c r="AF190" s="93"/>
      <c r="AG190" s="94"/>
      <c r="AH190" s="93"/>
      <c r="AI190" s="93"/>
      <c r="AJ190" s="94"/>
      <c r="AK190" s="93"/>
      <c r="AL190" s="93"/>
      <c r="AM190" s="94"/>
      <c r="AN190" s="93"/>
      <c r="AO190" s="93"/>
      <c r="AP190" s="94"/>
      <c r="AQ190" s="93"/>
      <c r="AR190" s="93"/>
      <c r="AS190" s="94"/>
      <c r="AT190" s="93"/>
      <c r="AU190" s="93"/>
      <c r="AV190" s="94"/>
      <c r="AW190" s="93"/>
      <c r="AX190" s="93"/>
      <c r="AY190" s="94"/>
      <c r="AZ190" s="93"/>
    </row>
    <row r="191" spans="3:52" ht="15">
      <c r="C191" s="3" t="s">
        <v>17</v>
      </c>
      <c r="D191" s="3"/>
      <c r="E191" s="3"/>
      <c r="T191" s="93"/>
      <c r="U191" s="94"/>
      <c r="V191" s="93"/>
      <c r="W191" s="93"/>
      <c r="X191" s="94"/>
      <c r="Y191" s="93"/>
      <c r="Z191" s="93"/>
      <c r="AA191" s="94"/>
      <c r="AB191" s="93"/>
      <c r="AC191" s="93"/>
      <c r="AD191" s="94"/>
      <c r="AE191" s="93"/>
      <c r="AF191" s="93"/>
      <c r="AG191" s="94"/>
      <c r="AH191" s="93"/>
      <c r="AI191" s="93"/>
      <c r="AJ191" s="94"/>
      <c r="AK191" s="93"/>
      <c r="AL191" s="93"/>
      <c r="AM191" s="94"/>
      <c r="AN191" s="93"/>
      <c r="AO191" s="93"/>
      <c r="AP191" s="94"/>
      <c r="AQ191" s="93"/>
      <c r="AR191" s="93"/>
      <c r="AS191" s="94"/>
      <c r="AT191" s="93"/>
      <c r="AU191" s="93"/>
      <c r="AV191" s="94"/>
      <c r="AW191" s="93"/>
      <c r="AX191" s="93"/>
      <c r="AY191" s="94"/>
      <c r="AZ191" s="93"/>
    </row>
    <row r="192" spans="3:52" ht="15">
      <c r="C192" s="3" t="s">
        <v>17</v>
      </c>
      <c r="D192" s="3"/>
      <c r="E192" s="3"/>
      <c r="T192" s="93"/>
      <c r="U192" s="94"/>
      <c r="V192" s="93"/>
      <c r="W192" s="93"/>
      <c r="X192" s="94"/>
      <c r="Y192" s="93"/>
      <c r="Z192" s="93"/>
      <c r="AA192" s="94"/>
      <c r="AB192" s="93"/>
      <c r="AC192" s="93"/>
      <c r="AD192" s="94"/>
      <c r="AE192" s="93"/>
      <c r="AF192" s="93"/>
      <c r="AG192" s="94"/>
      <c r="AH192" s="93"/>
      <c r="AI192" s="93"/>
      <c r="AJ192" s="94"/>
      <c r="AK192" s="93"/>
      <c r="AL192" s="93"/>
      <c r="AM192" s="94"/>
      <c r="AN192" s="93"/>
      <c r="AO192" s="93"/>
      <c r="AP192" s="94"/>
      <c r="AQ192" s="93"/>
      <c r="AR192" s="93"/>
      <c r="AS192" s="94"/>
      <c r="AT192" s="93"/>
      <c r="AU192" s="93"/>
      <c r="AV192" s="94"/>
      <c r="AW192" s="93"/>
      <c r="AX192" s="93"/>
      <c r="AY192" s="94"/>
      <c r="AZ192" s="93"/>
    </row>
    <row r="193" spans="3:5" ht="15">
      <c r="C193" s="3" t="s">
        <v>17</v>
      </c>
      <c r="D193" s="3"/>
      <c r="E193" s="3"/>
    </row>
    <row r="194" spans="3:5" ht="15">
      <c r="C194" s="3" t="s">
        <v>17</v>
      </c>
      <c r="D194" s="3"/>
      <c r="E194" s="3"/>
    </row>
    <row r="195" spans="3:5" ht="15">
      <c r="C195" s="3" t="s">
        <v>17</v>
      </c>
      <c r="D195" s="3"/>
      <c r="E195" s="3"/>
    </row>
    <row r="196" spans="3:5" ht="15">
      <c r="C196" s="3" t="s">
        <v>17</v>
      </c>
      <c r="D196" s="3"/>
      <c r="E196" s="3"/>
    </row>
    <row r="197" spans="3:5" ht="15">
      <c r="C197" s="3" t="s">
        <v>17</v>
      </c>
      <c r="D197" s="3"/>
      <c r="E197" s="3"/>
    </row>
    <row r="198" spans="3:5" ht="15">
      <c r="C198" s="3" t="s">
        <v>17</v>
      </c>
      <c r="D198" s="3"/>
      <c r="E198" s="3"/>
    </row>
    <row r="199" spans="3:5" ht="15">
      <c r="C199" s="3" t="s">
        <v>17</v>
      </c>
      <c r="D199" s="3"/>
      <c r="E199" s="3"/>
    </row>
    <row r="200" spans="3:5" ht="15">
      <c r="C200" s="3" t="s">
        <v>17</v>
      </c>
      <c r="D200" s="3"/>
      <c r="E200" s="3"/>
    </row>
    <row r="201" spans="3:5" ht="15">
      <c r="C201" s="3" t="s">
        <v>17</v>
      </c>
      <c r="D201" s="3"/>
      <c r="E201" s="3"/>
    </row>
    <row r="202" spans="3:5" ht="15">
      <c r="C202" s="3" t="s">
        <v>17</v>
      </c>
      <c r="D202" s="3"/>
      <c r="E202" s="3"/>
    </row>
    <row r="203" spans="3:5" ht="15">
      <c r="C203" s="3" t="s">
        <v>17</v>
      </c>
      <c r="D203" s="3"/>
      <c r="E203" s="3"/>
    </row>
    <row r="204" spans="3:5" ht="15">
      <c r="C204" s="3" t="s">
        <v>17</v>
      </c>
      <c r="D204" s="3"/>
      <c r="E204" s="3"/>
    </row>
    <row r="205" spans="3:5" ht="15">
      <c r="C205" s="3" t="s">
        <v>17</v>
      </c>
      <c r="D205" s="3"/>
      <c r="E205" s="3"/>
    </row>
    <row r="206" spans="3:5" ht="15">
      <c r="C206" s="3" t="s">
        <v>17</v>
      </c>
      <c r="D206" s="3"/>
      <c r="E206" s="3"/>
    </row>
    <row r="207" spans="3:5" ht="15">
      <c r="C207" s="3" t="s">
        <v>17</v>
      </c>
      <c r="D207" s="3"/>
      <c r="E207" s="3"/>
    </row>
    <row r="208" spans="3:5" ht="15">
      <c r="C208" s="3" t="s">
        <v>17</v>
      </c>
      <c r="D208" s="3"/>
      <c r="E208" s="3"/>
    </row>
    <row r="209" spans="3:5" ht="15">
      <c r="C209" s="3" t="s">
        <v>17</v>
      </c>
      <c r="D209" s="3"/>
      <c r="E209" s="3"/>
    </row>
    <row r="210" spans="3:5" ht="15">
      <c r="C210" s="3" t="s">
        <v>17</v>
      </c>
      <c r="D210" s="3"/>
      <c r="E210" s="3"/>
    </row>
    <row r="211" spans="3:5" ht="15">
      <c r="C211" s="3" t="s">
        <v>17</v>
      </c>
      <c r="D211" s="3"/>
      <c r="E211" s="3"/>
    </row>
    <row r="212" spans="3:5" ht="15">
      <c r="C212" s="3" t="s">
        <v>17</v>
      </c>
      <c r="D212" s="3"/>
      <c r="E212" s="3"/>
    </row>
    <row r="213" spans="3:5" ht="15">
      <c r="C213" s="3" t="s">
        <v>17</v>
      </c>
      <c r="D213" s="3"/>
      <c r="E213" s="3"/>
    </row>
    <row r="214" spans="3:5" ht="15">
      <c r="C214" s="3" t="s">
        <v>17</v>
      </c>
      <c r="D214" s="3"/>
      <c r="E214" s="3"/>
    </row>
    <row r="215" spans="3:5" ht="15">
      <c r="C215" s="3" t="s">
        <v>17</v>
      </c>
      <c r="D215" s="3"/>
      <c r="E215" s="3"/>
    </row>
    <row r="216" spans="3:5" ht="15">
      <c r="C216" s="3" t="s">
        <v>17</v>
      </c>
      <c r="D216" s="3"/>
      <c r="E216" s="3"/>
    </row>
    <row r="217" spans="3:5" ht="15">
      <c r="C217" s="3" t="s">
        <v>17</v>
      </c>
      <c r="D217" s="3"/>
      <c r="E217" s="3"/>
    </row>
    <row r="218" spans="3:5" ht="15">
      <c r="C218" s="3" t="s">
        <v>17</v>
      </c>
      <c r="D218" s="3"/>
      <c r="E218" s="3"/>
    </row>
    <row r="219" spans="3:5" ht="15">
      <c r="C219" s="3" t="s">
        <v>17</v>
      </c>
      <c r="D219" s="3"/>
      <c r="E219" s="3"/>
    </row>
    <row r="220" spans="3:5" ht="15">
      <c r="C220" s="3" t="s">
        <v>17</v>
      </c>
      <c r="D220" s="3"/>
      <c r="E220" s="3"/>
    </row>
    <row r="221" spans="3:5" ht="15">
      <c r="C221" s="3" t="s">
        <v>17</v>
      </c>
      <c r="D221" s="3"/>
      <c r="E221" s="3"/>
    </row>
    <row r="222" spans="3:5" ht="15">
      <c r="C222" s="3" t="s">
        <v>17</v>
      </c>
      <c r="D222" s="3"/>
      <c r="E222" s="3"/>
    </row>
    <row r="223" spans="3:5" ht="15">
      <c r="C223" s="3" t="s">
        <v>17</v>
      </c>
      <c r="D223" s="3"/>
      <c r="E223" s="3"/>
    </row>
    <row r="224" spans="3:5" ht="15">
      <c r="C224" s="3" t="s">
        <v>17</v>
      </c>
      <c r="D224" s="3"/>
      <c r="E224" s="3"/>
    </row>
    <row r="225" spans="3:5" ht="15">
      <c r="C225" s="3" t="s">
        <v>17</v>
      </c>
      <c r="D225" s="3"/>
      <c r="E225" s="3"/>
    </row>
    <row r="226" spans="3:5" ht="15">
      <c r="C226" s="3" t="s">
        <v>17</v>
      </c>
      <c r="D226" s="3"/>
      <c r="E226" s="3"/>
    </row>
    <row r="227" spans="3:5" ht="15">
      <c r="C227" s="3" t="s">
        <v>17</v>
      </c>
      <c r="D227" s="3"/>
      <c r="E227" s="3"/>
    </row>
    <row r="228" spans="3:5" ht="15">
      <c r="C228" s="3" t="s">
        <v>17</v>
      </c>
      <c r="D228" s="3"/>
      <c r="E228" s="3"/>
    </row>
    <row r="229" spans="3:5" ht="15">
      <c r="C229" s="3" t="s">
        <v>17</v>
      </c>
      <c r="D229" s="3"/>
      <c r="E229" s="3"/>
    </row>
    <row r="230" spans="3:5" ht="15">
      <c r="C230" s="3" t="s">
        <v>17</v>
      </c>
      <c r="D230" s="3"/>
      <c r="E230" s="3"/>
    </row>
    <row r="231" spans="3:5" ht="15">
      <c r="C231" s="3" t="s">
        <v>17</v>
      </c>
      <c r="D231" s="3"/>
      <c r="E231" s="3"/>
    </row>
    <row r="232" spans="3:5" ht="15">
      <c r="C232" s="3" t="s">
        <v>17</v>
      </c>
      <c r="D232" s="3"/>
      <c r="E232" s="3"/>
    </row>
    <row r="233" spans="3:5" ht="15">
      <c r="C233" s="3" t="s">
        <v>17</v>
      </c>
      <c r="D233" s="3"/>
      <c r="E233" s="3"/>
    </row>
    <row r="234" spans="3:5" ht="15">
      <c r="C234" s="3" t="s">
        <v>17</v>
      </c>
      <c r="D234" s="3"/>
      <c r="E234" s="3"/>
    </row>
    <row r="235" spans="3:5" ht="15">
      <c r="C235" s="3" t="s">
        <v>17</v>
      </c>
      <c r="D235" s="3"/>
      <c r="E235" s="3"/>
    </row>
    <row r="236" spans="3:5" ht="15">
      <c r="C236" s="3" t="s">
        <v>17</v>
      </c>
      <c r="D236" s="3"/>
      <c r="E236" s="3"/>
    </row>
    <row r="237" spans="3:5" ht="15">
      <c r="C237" s="3" t="s">
        <v>17</v>
      </c>
      <c r="D237" s="3"/>
      <c r="E237" s="3"/>
    </row>
    <row r="238" spans="3:5" ht="15">
      <c r="C238" s="3" t="s">
        <v>17</v>
      </c>
      <c r="D238" s="3"/>
      <c r="E238" s="3"/>
    </row>
    <row r="239" spans="3:5" ht="15">
      <c r="C239" s="3" t="s">
        <v>17</v>
      </c>
      <c r="D239" s="3"/>
      <c r="E239" s="3"/>
    </row>
    <row r="240" spans="3:5" ht="15">
      <c r="C240" s="3" t="s">
        <v>17</v>
      </c>
      <c r="D240" s="3"/>
      <c r="E240" s="3"/>
    </row>
    <row r="241" spans="3:5" ht="15">
      <c r="C241" s="3" t="s">
        <v>17</v>
      </c>
      <c r="D241" s="3"/>
      <c r="E241" s="3"/>
    </row>
    <row r="242" spans="3:5" ht="15">
      <c r="C242" s="3" t="s">
        <v>17</v>
      </c>
      <c r="D242" s="3"/>
      <c r="E242" s="3"/>
    </row>
    <row r="243" spans="3:5" ht="15">
      <c r="C243" s="3" t="s">
        <v>17</v>
      </c>
      <c r="D243" s="3"/>
      <c r="E243" s="3"/>
    </row>
    <row r="244" spans="3:5" ht="15">
      <c r="C244" s="3" t="s">
        <v>17</v>
      </c>
      <c r="D244" s="3"/>
      <c r="E244" s="3"/>
    </row>
    <row r="245" spans="3:5" ht="15">
      <c r="C245" s="3" t="s">
        <v>17</v>
      </c>
      <c r="D245" s="3"/>
      <c r="E245" s="3"/>
    </row>
    <row r="246" spans="3:5" ht="15">
      <c r="C246" s="3" t="s">
        <v>17</v>
      </c>
      <c r="D246" s="3"/>
      <c r="E246" s="3"/>
    </row>
    <row r="247" spans="3:5" ht="15">
      <c r="C247" s="3" t="s">
        <v>17</v>
      </c>
      <c r="D247" s="3"/>
      <c r="E247" s="3"/>
    </row>
    <row r="248" spans="3:5" ht="15">
      <c r="C248" s="3" t="s">
        <v>17</v>
      </c>
      <c r="D248" s="3"/>
      <c r="E248" s="3"/>
    </row>
    <row r="249" spans="3:5" ht="15">
      <c r="C249" s="3" t="s">
        <v>17</v>
      </c>
      <c r="D249" s="3"/>
      <c r="E249" s="3"/>
    </row>
    <row r="250" spans="3:5" ht="15">
      <c r="C250" s="3" t="s">
        <v>17</v>
      </c>
      <c r="D250" s="3"/>
      <c r="E250" s="3"/>
    </row>
    <row r="251" spans="3:5" ht="15">
      <c r="C251" s="3" t="s">
        <v>17</v>
      </c>
      <c r="D251" s="3"/>
      <c r="E251" s="3"/>
    </row>
    <row r="252" spans="3:5" ht="15">
      <c r="C252" s="3" t="s">
        <v>17</v>
      </c>
      <c r="D252" s="3"/>
      <c r="E252" s="3"/>
    </row>
    <row r="253" spans="3:5" ht="15">
      <c r="C253" s="3" t="s">
        <v>17</v>
      </c>
      <c r="D253" s="3"/>
      <c r="E253" s="3"/>
    </row>
    <row r="254" spans="3:5" ht="15">
      <c r="C254" s="3" t="s">
        <v>17</v>
      </c>
      <c r="D254" s="3"/>
      <c r="E254" s="3"/>
    </row>
    <row r="255" spans="3:5" ht="15">
      <c r="C255" s="3" t="s">
        <v>17</v>
      </c>
      <c r="D255" s="3"/>
      <c r="E255" s="3"/>
    </row>
    <row r="256" spans="3:5" ht="15">
      <c r="C256" s="3" t="s">
        <v>17</v>
      </c>
      <c r="D256" s="3"/>
      <c r="E256" s="3"/>
    </row>
    <row r="257" spans="3:5" ht="15">
      <c r="C257" s="3" t="s">
        <v>17</v>
      </c>
      <c r="D257" s="3"/>
      <c r="E257" s="3"/>
    </row>
    <row r="258" spans="3:5" ht="15">
      <c r="C258" s="3" t="s">
        <v>17</v>
      </c>
      <c r="D258" s="3"/>
      <c r="E258" s="3"/>
    </row>
    <row r="259" spans="3:5" ht="15">
      <c r="C259" s="3" t="s">
        <v>17</v>
      </c>
      <c r="D259" s="3"/>
      <c r="E259" s="3"/>
    </row>
    <row r="260" spans="3:5" ht="15">
      <c r="C260" s="3" t="s">
        <v>17</v>
      </c>
      <c r="D260" s="3"/>
      <c r="E260" s="3"/>
    </row>
    <row r="261" spans="3:5" ht="15">
      <c r="C261" s="3" t="s">
        <v>17</v>
      </c>
      <c r="D261" s="3"/>
      <c r="E261" s="3"/>
    </row>
    <row r="262" spans="3:5" ht="15">
      <c r="C262" s="3" t="s">
        <v>17</v>
      </c>
      <c r="D262" s="3"/>
      <c r="E262" s="3"/>
    </row>
    <row r="263" spans="3:5" ht="15">
      <c r="C263" s="3" t="s">
        <v>17</v>
      </c>
      <c r="D263" s="3"/>
      <c r="E263" s="3"/>
    </row>
    <row r="264" spans="3:5" ht="15">
      <c r="C264" s="3" t="s">
        <v>17</v>
      </c>
      <c r="D264" s="3"/>
      <c r="E264" s="3"/>
    </row>
    <row r="265" spans="3:5" ht="15">
      <c r="C265" s="3" t="s">
        <v>17</v>
      </c>
      <c r="D265" s="3"/>
      <c r="E265" s="3"/>
    </row>
  </sheetData>
  <autoFilter ref="B2:N131" xr:uid="{00000000-0009-0000-0000-000005000000}">
    <filterColumn colId="2" showButton="0"/>
  </autoFilter>
  <mergeCells count="202">
    <mergeCell ref="AC176:AC177"/>
    <mergeCell ref="AF176:AF177"/>
    <mergeCell ref="AO176:AO177"/>
    <mergeCell ref="AR176:AR177"/>
    <mergeCell ref="AU176:AU177"/>
    <mergeCell ref="AX176:AX177"/>
    <mergeCell ref="AX178:AX179"/>
    <mergeCell ref="AX166:AX173"/>
    <mergeCell ref="AF170:AF171"/>
    <mergeCell ref="AF172:AF173"/>
    <mergeCell ref="AI172:AI173"/>
    <mergeCell ref="T174:T175"/>
    <mergeCell ref="W174:W175"/>
    <mergeCell ref="AC174:AC175"/>
    <mergeCell ref="AF174:AF175"/>
    <mergeCell ref="AI174:AI175"/>
    <mergeCell ref="AO174:AO175"/>
    <mergeCell ref="AR174:AR175"/>
    <mergeCell ref="AU174:AU175"/>
    <mergeCell ref="AX174:AX175"/>
    <mergeCell ref="AU140:AU151"/>
    <mergeCell ref="AX140:AX151"/>
    <mergeCell ref="W146:W151"/>
    <mergeCell ref="T152:T163"/>
    <mergeCell ref="W152:W163"/>
    <mergeCell ref="Z152:Z179"/>
    <mergeCell ref="AC152:AC163"/>
    <mergeCell ref="AF152:AF163"/>
    <mergeCell ref="AI152:AI171"/>
    <mergeCell ref="AL152:AL179"/>
    <mergeCell ref="AR152:AR163"/>
    <mergeCell ref="AU152:AU163"/>
    <mergeCell ref="AX152:AX157"/>
    <mergeCell ref="AX158:AX163"/>
    <mergeCell ref="AF164:AF165"/>
    <mergeCell ref="AO164:AO173"/>
    <mergeCell ref="AR164:AR165"/>
    <mergeCell ref="AU164:AU165"/>
    <mergeCell ref="AX164:AX165"/>
    <mergeCell ref="T166:T173"/>
    <mergeCell ref="W166:W173"/>
    <mergeCell ref="AC166:AC173"/>
    <mergeCell ref="AR166:AR173"/>
    <mergeCell ref="AU166:AU173"/>
    <mergeCell ref="T140:T151"/>
    <mergeCell ref="W140:W145"/>
    <mergeCell ref="Z140:Z151"/>
    <mergeCell ref="AC140:AC151"/>
    <mergeCell ref="AF140:AF151"/>
    <mergeCell ref="AI140:AI151"/>
    <mergeCell ref="AL140:AL151"/>
    <mergeCell ref="AO140:AO151"/>
    <mergeCell ref="AR140:AR151"/>
    <mergeCell ref="AX122:AX127"/>
    <mergeCell ref="AL124:AL133"/>
    <mergeCell ref="T126:T129"/>
    <mergeCell ref="W126:W129"/>
    <mergeCell ref="AX128:AX129"/>
    <mergeCell ref="T130:T131"/>
    <mergeCell ref="W130:W131"/>
    <mergeCell ref="AC130:AC139"/>
    <mergeCell ref="AI130:AI139"/>
    <mergeCell ref="AX130:AX139"/>
    <mergeCell ref="T132:T133"/>
    <mergeCell ref="W132:W133"/>
    <mergeCell ref="T134:T139"/>
    <mergeCell ref="W134:W139"/>
    <mergeCell ref="Z134:Z139"/>
    <mergeCell ref="AL134:AL139"/>
    <mergeCell ref="AO134:AO139"/>
    <mergeCell ref="AR134:AR139"/>
    <mergeCell ref="AU134:AU139"/>
    <mergeCell ref="Z113:Z114"/>
    <mergeCell ref="T115:T121"/>
    <mergeCell ref="W115:W121"/>
    <mergeCell ref="AF116:AF120"/>
    <mergeCell ref="AL116:AL117"/>
    <mergeCell ref="AL118:AL121"/>
    <mergeCell ref="AR118:AR121"/>
    <mergeCell ref="T122:T125"/>
    <mergeCell ref="W122:W125"/>
    <mergeCell ref="Z122:Z133"/>
    <mergeCell ref="AC122:AC129"/>
    <mergeCell ref="AI122:AI129"/>
    <mergeCell ref="AL122:AL123"/>
    <mergeCell ref="AX96:AX97"/>
    <mergeCell ref="T98:T103"/>
    <mergeCell ref="W98:W103"/>
    <mergeCell ref="Z98:Z101"/>
    <mergeCell ref="AC98:AC99"/>
    <mergeCell ref="AF98:AF101"/>
    <mergeCell ref="AL98:AL109"/>
    <mergeCell ref="AX98:AX103"/>
    <mergeCell ref="AC100:AC101"/>
    <mergeCell ref="T104:T109"/>
    <mergeCell ref="W104:W109"/>
    <mergeCell ref="Z104:Z109"/>
    <mergeCell ref="AC104:AC109"/>
    <mergeCell ref="AI104:AI109"/>
    <mergeCell ref="AR104:AR105"/>
    <mergeCell ref="AX104:AX109"/>
    <mergeCell ref="AR106:AR113"/>
    <mergeCell ref="AU106:AU121"/>
    <mergeCell ref="W110:W114"/>
    <mergeCell ref="AI110:AI121"/>
    <mergeCell ref="AL110:AL111"/>
    <mergeCell ref="AX110:AX121"/>
    <mergeCell ref="AL112:AL114"/>
    <mergeCell ref="T113:T114"/>
    <mergeCell ref="AR77:AR92"/>
    <mergeCell ref="AU77:AU92"/>
    <mergeCell ref="Z81:Z87"/>
    <mergeCell ref="AL81:AL87"/>
    <mergeCell ref="AO81:AO94"/>
    <mergeCell ref="Z88:Z95"/>
    <mergeCell ref="AC88:AC94"/>
    <mergeCell ref="AL88:AL95"/>
    <mergeCell ref="T96:T97"/>
    <mergeCell ref="W96:W97"/>
    <mergeCell ref="AC96:AC97"/>
    <mergeCell ref="AF96:AF97"/>
    <mergeCell ref="AI96:AI97"/>
    <mergeCell ref="AX32:AX34"/>
    <mergeCell ref="T35:T95"/>
    <mergeCell ref="W35:W94"/>
    <mergeCell ref="Z35:Z74"/>
    <mergeCell ref="AC35:AC74"/>
    <mergeCell ref="AF35:AF95"/>
    <mergeCell ref="AI35:AI74"/>
    <mergeCell ref="AL35:AL74"/>
    <mergeCell ref="AO35:AO74"/>
    <mergeCell ref="AR35:AR46"/>
    <mergeCell ref="AU35:AU46"/>
    <mergeCell ref="AX35:AX94"/>
    <mergeCell ref="AR47:AR51"/>
    <mergeCell ref="AU47:AU51"/>
    <mergeCell ref="AR52:AR69"/>
    <mergeCell ref="AU58:AU69"/>
    <mergeCell ref="AR70:AR72"/>
    <mergeCell ref="AU70:AU72"/>
    <mergeCell ref="AR73:AR74"/>
    <mergeCell ref="Z75:Z76"/>
    <mergeCell ref="AC75:AC76"/>
    <mergeCell ref="AL75:AL76"/>
    <mergeCell ref="Z77:Z78"/>
    <mergeCell ref="AL77:AL80"/>
    <mergeCell ref="AO29:AO31"/>
    <mergeCell ref="AR29:AR30"/>
    <mergeCell ref="AU29:AU30"/>
    <mergeCell ref="T32:T34"/>
    <mergeCell ref="W32:W34"/>
    <mergeCell ref="Z32:Z34"/>
    <mergeCell ref="AC32:AC34"/>
    <mergeCell ref="AF32:AF34"/>
    <mergeCell ref="AI32:AI34"/>
    <mergeCell ref="AO32:AO34"/>
    <mergeCell ref="AR32:AR34"/>
    <mergeCell ref="AU32:AU34"/>
    <mergeCell ref="AO21:AO27"/>
    <mergeCell ref="AX21:AX24"/>
    <mergeCell ref="T23:T24"/>
    <mergeCell ref="W23:W24"/>
    <mergeCell ref="Z23:Z26"/>
    <mergeCell ref="AC23:AC26"/>
    <mergeCell ref="AL23:AL24"/>
    <mergeCell ref="AR23:AR24"/>
    <mergeCell ref="AU23:AU24"/>
    <mergeCell ref="T25:T26"/>
    <mergeCell ref="W25:W26"/>
    <mergeCell ref="AL25:AL26"/>
    <mergeCell ref="AR25:AR26"/>
    <mergeCell ref="AU25:AU26"/>
    <mergeCell ref="AX25:AX26"/>
    <mergeCell ref="T27:T31"/>
    <mergeCell ref="W27:W31"/>
    <mergeCell ref="Z27:Z28"/>
    <mergeCell ref="AC27:AC28"/>
    <mergeCell ref="AR27:AR28"/>
    <mergeCell ref="AU27:AU28"/>
    <mergeCell ref="AL28:AL31"/>
    <mergeCell ref="AX28:AX31"/>
    <mergeCell ref="Z29:Z30"/>
    <mergeCell ref="AO2:AQ2"/>
    <mergeCell ref="AR2:AT2"/>
    <mergeCell ref="AU2:AW2"/>
    <mergeCell ref="AX2:AZ2"/>
    <mergeCell ref="AL9:AL18"/>
    <mergeCell ref="T19:T20"/>
    <mergeCell ref="W19:W20"/>
    <mergeCell ref="Z19:Z20"/>
    <mergeCell ref="AF19:AF20"/>
    <mergeCell ref="AO19:AO20"/>
    <mergeCell ref="AX19:AX20"/>
    <mergeCell ref="D2:E2"/>
    <mergeCell ref="T2:V2"/>
    <mergeCell ref="W2:Y2"/>
    <mergeCell ref="Z2:AB2"/>
    <mergeCell ref="AC2:AE2"/>
    <mergeCell ref="AF2:AH2"/>
    <mergeCell ref="AI2:AK2"/>
    <mergeCell ref="AL2:AN2"/>
    <mergeCell ref="AC29:AC30"/>
  </mergeCells>
  <phoneticPr fontId="17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312"/>
  <sheetViews>
    <sheetView zoomScale="55" zoomScaleNormal="55" workbookViewId="0">
      <pane xSplit="3" ySplit="2" topLeftCell="D51" activePane="bottomRight" state="frozen"/>
      <selection pane="topRight" activeCell="D1" sqref="D1"/>
      <selection pane="bottomLeft" activeCell="A3" sqref="A3"/>
      <selection pane="bottomRight" activeCell="L154" sqref="L154"/>
    </sheetView>
  </sheetViews>
  <sheetFormatPr defaultColWidth="9" defaultRowHeight="15"/>
  <cols>
    <col min="1" max="1" width="2.28515625" style="74" customWidth="1"/>
    <col min="2" max="2" width="59.7109375" style="74" bestFit="1" customWidth="1"/>
    <col min="3" max="3" width="20.28515625" style="70" customWidth="1"/>
    <col min="4" max="4" width="29.28515625" style="74" bestFit="1" customWidth="1"/>
    <col min="5" max="5" width="25.5703125" style="74" bestFit="1" customWidth="1"/>
    <col min="6" max="7" width="26.7109375" style="74" bestFit="1" customWidth="1"/>
    <col min="8" max="8" width="25.7109375" style="74" bestFit="1" customWidth="1"/>
    <col min="9" max="9" width="18.28515625" style="74" bestFit="1" customWidth="1"/>
    <col min="10" max="10" width="24" style="74" customWidth="1"/>
    <col min="11" max="11" width="30.7109375" style="74" bestFit="1" customWidth="1"/>
    <col min="12" max="12" width="29" style="74" bestFit="1" customWidth="1"/>
    <col min="13" max="13" width="30.28515625" style="74" bestFit="1" customWidth="1"/>
    <col min="14" max="14" width="19.5703125" style="74" customWidth="1"/>
    <col min="15" max="15" width="27.5703125" style="74" bestFit="1" customWidth="1"/>
    <col min="16" max="16384" width="9" style="74"/>
  </cols>
  <sheetData>
    <row r="1" spans="2:15" ht="15" customHeight="1" thickBot="1">
      <c r="B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5">
      <c r="B2" s="56"/>
      <c r="C2" s="57" t="s">
        <v>2</v>
      </c>
      <c r="D2" s="117" t="s">
        <v>4</v>
      </c>
      <c r="E2" s="117" t="s">
        <v>5</v>
      </c>
      <c r="F2" s="117" t="s">
        <v>6</v>
      </c>
      <c r="G2" s="117" t="s">
        <v>7</v>
      </c>
      <c r="H2" s="117" t="s">
        <v>8</v>
      </c>
      <c r="I2" s="117" t="s">
        <v>9</v>
      </c>
      <c r="J2" s="117" t="s">
        <v>10</v>
      </c>
      <c r="K2" s="117" t="s">
        <v>11</v>
      </c>
      <c r="L2" s="58" t="s">
        <v>12</v>
      </c>
      <c r="M2" s="58" t="s">
        <v>13</v>
      </c>
      <c r="N2" s="58" t="s">
        <v>14</v>
      </c>
      <c r="O2" s="58" t="s">
        <v>15</v>
      </c>
    </row>
    <row r="3" spans="2:15">
      <c r="B3" s="95" t="s">
        <v>3037</v>
      </c>
      <c r="C3" s="59" t="s">
        <v>994</v>
      </c>
      <c r="D3" s="62"/>
      <c r="E3" s="71"/>
      <c r="F3" s="71"/>
      <c r="G3" s="71"/>
      <c r="H3" s="71"/>
      <c r="I3" s="71"/>
      <c r="J3" s="71"/>
      <c r="K3" s="71"/>
      <c r="L3" s="72"/>
      <c r="M3" s="72"/>
      <c r="N3" s="72"/>
      <c r="O3" s="72"/>
    </row>
    <row r="4" spans="2:15">
      <c r="B4" s="95" t="s">
        <v>3037</v>
      </c>
      <c r="C4" s="59" t="s">
        <v>960</v>
      </c>
      <c r="D4" s="62"/>
      <c r="E4" s="71"/>
      <c r="F4" s="71"/>
      <c r="G4" s="71"/>
      <c r="H4" s="71"/>
      <c r="I4" s="71"/>
      <c r="J4" s="71"/>
      <c r="K4" s="71"/>
      <c r="L4" s="72"/>
      <c r="M4" s="72"/>
      <c r="N4" s="72"/>
      <c r="O4" s="72"/>
    </row>
    <row r="5" spans="2:15">
      <c r="B5" s="95" t="s">
        <v>3037</v>
      </c>
      <c r="C5" s="59" t="s">
        <v>963</v>
      </c>
      <c r="D5" s="62"/>
      <c r="E5" s="71"/>
      <c r="F5" s="71"/>
      <c r="G5" s="71"/>
      <c r="H5" s="71"/>
      <c r="I5" s="71"/>
      <c r="J5" s="71"/>
      <c r="K5" s="71"/>
      <c r="L5" s="72"/>
      <c r="M5" s="72"/>
      <c r="N5" s="72"/>
      <c r="O5" s="72"/>
    </row>
    <row r="6" spans="2:15">
      <c r="B6" s="95" t="s">
        <v>3037</v>
      </c>
      <c r="C6" s="59" t="s">
        <v>850</v>
      </c>
      <c r="D6" s="62"/>
      <c r="E6" s="71"/>
      <c r="F6" s="71"/>
      <c r="G6" s="71"/>
      <c r="H6" s="71"/>
      <c r="I6" s="71"/>
      <c r="J6" s="71"/>
      <c r="K6" s="71"/>
      <c r="L6" s="99"/>
      <c r="M6" s="99"/>
      <c r="N6" s="99"/>
      <c r="O6" s="99"/>
    </row>
    <row r="7" spans="2:15">
      <c r="B7" s="95" t="s">
        <v>3037</v>
      </c>
      <c r="C7" s="100" t="s">
        <v>920</v>
      </c>
      <c r="D7" s="62"/>
      <c r="E7" s="71"/>
      <c r="F7" s="71"/>
      <c r="G7" s="71"/>
      <c r="H7" s="71"/>
      <c r="I7" s="71"/>
      <c r="J7" s="71"/>
      <c r="K7" s="71"/>
      <c r="L7" s="72"/>
      <c r="M7" s="72"/>
      <c r="N7" s="72"/>
      <c r="O7" s="72"/>
    </row>
    <row r="8" spans="2:15" ht="15" customHeight="1">
      <c r="B8" s="95" t="s">
        <v>3037</v>
      </c>
      <c r="C8" s="100" t="s">
        <v>916</v>
      </c>
      <c r="D8" s="62"/>
      <c r="E8" s="71"/>
      <c r="F8" s="71"/>
      <c r="G8" s="71"/>
      <c r="H8" s="71"/>
      <c r="I8" s="71"/>
      <c r="J8" s="71"/>
      <c r="K8" s="71"/>
      <c r="L8" s="72"/>
      <c r="M8" s="72"/>
      <c r="N8" s="72"/>
      <c r="O8" s="72"/>
    </row>
    <row r="9" spans="2:15" ht="15" customHeight="1">
      <c r="B9" s="95" t="s">
        <v>3037</v>
      </c>
      <c r="C9" s="100" t="s">
        <v>956</v>
      </c>
      <c r="D9" s="62"/>
      <c r="E9" s="71"/>
      <c r="F9" s="71"/>
      <c r="G9" s="71"/>
      <c r="H9" s="71"/>
      <c r="I9" s="71"/>
      <c r="J9" s="71"/>
      <c r="K9" s="71"/>
      <c r="L9" s="72"/>
      <c r="M9" s="72"/>
      <c r="N9" s="72"/>
      <c r="O9" s="72"/>
    </row>
    <row r="10" spans="2:15" ht="15" customHeight="1">
      <c r="B10" s="95" t="s">
        <v>3037</v>
      </c>
      <c r="C10" s="100" t="s">
        <v>952</v>
      </c>
      <c r="D10" s="62"/>
      <c r="E10" s="71"/>
      <c r="F10" s="71"/>
      <c r="G10" s="71"/>
      <c r="H10" s="71"/>
      <c r="I10" s="71"/>
      <c r="J10" s="71"/>
      <c r="K10" s="71"/>
      <c r="L10" s="72"/>
      <c r="M10" s="72"/>
      <c r="N10" s="72"/>
      <c r="O10" s="72"/>
    </row>
    <row r="11" spans="2:15" ht="15" customHeight="1">
      <c r="B11" s="95" t="s">
        <v>3037</v>
      </c>
      <c r="C11" s="100" t="s">
        <v>896</v>
      </c>
      <c r="D11" s="62"/>
      <c r="E11" s="71"/>
      <c r="F11" s="71"/>
      <c r="G11" s="71"/>
      <c r="H11" s="71"/>
      <c r="I11" s="71"/>
      <c r="J11" s="71"/>
      <c r="K11" s="71"/>
      <c r="L11" s="72"/>
      <c r="M11" s="72"/>
      <c r="N11" s="72"/>
      <c r="O11" s="72"/>
    </row>
    <row r="12" spans="2:15" ht="15" customHeight="1">
      <c r="B12" s="95" t="s">
        <v>3037</v>
      </c>
      <c r="C12" s="100" t="s">
        <v>944</v>
      </c>
      <c r="D12" s="62"/>
      <c r="E12" s="71"/>
      <c r="F12" s="71"/>
      <c r="G12" s="71"/>
      <c r="H12" s="71"/>
      <c r="I12" s="71"/>
      <c r="J12" s="71"/>
      <c r="K12" s="71"/>
      <c r="L12" s="72"/>
      <c r="M12" s="72"/>
      <c r="N12" s="72"/>
      <c r="O12" s="72"/>
    </row>
    <row r="13" spans="2:15" ht="15" customHeight="1">
      <c r="B13" s="95" t="s">
        <v>3037</v>
      </c>
      <c r="C13" s="100" t="s">
        <v>948</v>
      </c>
      <c r="D13" s="62"/>
      <c r="E13" s="71"/>
      <c r="F13" s="71"/>
      <c r="G13" s="71"/>
      <c r="H13" s="71"/>
      <c r="I13" s="71"/>
      <c r="J13" s="71"/>
      <c r="K13" s="71"/>
      <c r="L13" s="72"/>
      <c r="M13" s="72"/>
      <c r="N13" s="72"/>
      <c r="O13" s="72"/>
    </row>
    <row r="14" spans="2:15" ht="15" customHeight="1">
      <c r="B14" s="95" t="s">
        <v>3037</v>
      </c>
      <c r="C14" s="100" t="s">
        <v>908</v>
      </c>
      <c r="D14" s="62"/>
      <c r="E14" s="71"/>
      <c r="F14" s="71"/>
      <c r="G14" s="71"/>
      <c r="H14" s="71"/>
      <c r="I14" s="71"/>
      <c r="J14" s="71"/>
      <c r="K14" s="71"/>
      <c r="L14" s="72"/>
      <c r="M14" s="72"/>
      <c r="N14" s="72"/>
      <c r="O14" s="72"/>
    </row>
    <row r="15" spans="2:15" ht="15" customHeight="1">
      <c r="B15" s="95" t="s">
        <v>3037</v>
      </c>
      <c r="C15" s="100" t="s">
        <v>900</v>
      </c>
      <c r="D15" s="62"/>
      <c r="E15" s="71"/>
      <c r="F15" s="71"/>
      <c r="G15" s="71"/>
      <c r="H15" s="71"/>
      <c r="I15" s="71"/>
      <c r="J15" s="71"/>
      <c r="K15" s="71"/>
      <c r="L15" s="72"/>
      <c r="M15" s="72"/>
      <c r="N15" s="72"/>
      <c r="O15" s="72"/>
    </row>
    <row r="16" spans="2:15" ht="15" customHeight="1">
      <c r="B16" s="95" t="s">
        <v>3037</v>
      </c>
      <c r="C16" s="100" t="s">
        <v>912</v>
      </c>
      <c r="D16" s="62"/>
      <c r="E16" s="71"/>
      <c r="F16" s="71"/>
      <c r="G16" s="71"/>
      <c r="H16" s="71"/>
      <c r="I16" s="71"/>
      <c r="J16" s="71"/>
      <c r="K16" s="63"/>
      <c r="L16" s="72"/>
      <c r="M16" s="72"/>
      <c r="N16" s="72"/>
      <c r="O16" s="72"/>
    </row>
    <row r="17" spans="2:15" ht="15" customHeight="1">
      <c r="B17" s="95" t="s">
        <v>3037</v>
      </c>
      <c r="C17" s="100" t="s">
        <v>904</v>
      </c>
      <c r="D17" s="62"/>
      <c r="E17" s="71"/>
      <c r="F17" s="71"/>
      <c r="G17" s="71"/>
      <c r="H17" s="71"/>
      <c r="I17" s="71"/>
      <c r="J17" s="71"/>
      <c r="K17" s="63"/>
      <c r="L17" s="72"/>
      <c r="M17" s="72"/>
      <c r="N17" s="72"/>
      <c r="O17" s="72"/>
    </row>
    <row r="18" spans="2:15" ht="15" customHeight="1">
      <c r="B18" s="95" t="s">
        <v>3037</v>
      </c>
      <c r="C18" s="100" t="s">
        <v>990</v>
      </c>
      <c r="D18" s="62"/>
      <c r="E18" s="71"/>
      <c r="F18" s="71"/>
      <c r="G18" s="71"/>
      <c r="H18" s="71"/>
      <c r="I18" s="71"/>
      <c r="J18" s="71"/>
      <c r="K18" s="63"/>
      <c r="L18" s="72"/>
      <c r="M18" s="72"/>
      <c r="N18" s="72"/>
      <c r="O18" s="72"/>
    </row>
    <row r="19" spans="2:15" ht="15" customHeight="1">
      <c r="B19" s="60" t="s">
        <v>3037</v>
      </c>
      <c r="C19" s="61" t="s">
        <v>707</v>
      </c>
      <c r="D19" s="62"/>
      <c r="E19" s="71"/>
      <c r="F19" s="71"/>
      <c r="G19" s="71"/>
      <c r="H19" s="71"/>
      <c r="I19" s="71"/>
      <c r="J19" s="71"/>
      <c r="K19" s="63"/>
      <c r="L19" s="64"/>
      <c r="M19" s="64"/>
      <c r="N19" s="72"/>
      <c r="O19" s="83"/>
    </row>
    <row r="20" spans="2:15" ht="15" customHeight="1">
      <c r="B20" s="60" t="s">
        <v>3037</v>
      </c>
      <c r="C20" s="61" t="s">
        <v>720</v>
      </c>
      <c r="D20" s="62"/>
      <c r="E20" s="71"/>
      <c r="F20" s="71"/>
      <c r="G20" s="71"/>
      <c r="H20" s="71"/>
      <c r="I20" s="71"/>
      <c r="J20" s="71"/>
      <c r="K20" s="63"/>
      <c r="L20" s="64"/>
      <c r="M20" s="64"/>
      <c r="N20" s="72"/>
      <c r="O20" s="83"/>
    </row>
    <row r="21" spans="2:15" ht="15" customHeight="1">
      <c r="B21" s="60" t="s">
        <v>3037</v>
      </c>
      <c r="C21" s="61" t="s">
        <v>715</v>
      </c>
      <c r="D21" s="62"/>
      <c r="E21" s="71"/>
      <c r="F21" s="71"/>
      <c r="G21" s="71"/>
      <c r="H21" s="71"/>
      <c r="I21" s="71"/>
      <c r="J21" s="71"/>
      <c r="K21" s="63"/>
      <c r="L21" s="64"/>
      <c r="M21" s="64"/>
      <c r="N21" s="72"/>
      <c r="O21" s="83"/>
    </row>
    <row r="22" spans="2:15" ht="15" customHeight="1">
      <c r="B22" s="60" t="s">
        <v>3037</v>
      </c>
      <c r="C22" s="61" t="s">
        <v>784</v>
      </c>
      <c r="D22" s="62"/>
      <c r="E22" s="71"/>
      <c r="F22" s="71"/>
      <c r="G22" s="71"/>
      <c r="H22" s="71"/>
      <c r="I22" s="71"/>
      <c r="J22" s="71"/>
      <c r="K22" s="63"/>
      <c r="L22" s="64"/>
      <c r="M22" s="64"/>
      <c r="N22" s="72"/>
      <c r="O22" s="83"/>
    </row>
    <row r="23" spans="2:15" ht="15" customHeight="1">
      <c r="B23" s="60" t="s">
        <v>3037</v>
      </c>
      <c r="C23" s="61" t="s">
        <v>776</v>
      </c>
      <c r="D23" s="62"/>
      <c r="E23" s="71"/>
      <c r="F23" s="71"/>
      <c r="G23" s="71"/>
      <c r="H23" s="71"/>
      <c r="I23" s="71"/>
      <c r="J23" s="71"/>
      <c r="K23" s="63"/>
      <c r="L23" s="64"/>
      <c r="M23" s="64"/>
      <c r="N23" s="72"/>
      <c r="O23" s="83"/>
    </row>
    <row r="24" spans="2:15" ht="15" customHeight="1">
      <c r="B24" s="60" t="s">
        <v>3037</v>
      </c>
      <c r="C24" s="61" t="s">
        <v>833</v>
      </c>
      <c r="D24" s="62"/>
      <c r="E24" s="71"/>
      <c r="F24" s="71"/>
      <c r="G24" s="71"/>
      <c r="H24" s="71"/>
      <c r="I24" s="71"/>
      <c r="J24" s="71"/>
      <c r="K24" s="63"/>
      <c r="L24" s="64"/>
      <c r="M24" s="64"/>
      <c r="N24" s="72"/>
      <c r="O24" s="83"/>
    </row>
    <row r="25" spans="2:15" ht="15" customHeight="1">
      <c r="B25" s="60" t="s">
        <v>3037</v>
      </c>
      <c r="C25" s="61" t="s">
        <v>838</v>
      </c>
      <c r="D25" s="62"/>
      <c r="E25" s="71"/>
      <c r="F25" s="71"/>
      <c r="G25" s="71"/>
      <c r="H25" s="71"/>
      <c r="I25" s="71"/>
      <c r="J25" s="71"/>
      <c r="K25" s="63"/>
      <c r="L25" s="64"/>
      <c r="M25" s="64"/>
      <c r="N25" s="72"/>
      <c r="O25" s="83"/>
    </row>
    <row r="26" spans="2:15" ht="15" customHeight="1">
      <c r="B26" s="60" t="s">
        <v>3037</v>
      </c>
      <c r="C26" s="61" t="s">
        <v>844</v>
      </c>
      <c r="D26" s="62"/>
      <c r="E26" s="71"/>
      <c r="F26" s="71"/>
      <c r="G26" s="71"/>
      <c r="H26" s="71"/>
      <c r="I26" s="71"/>
      <c r="J26" s="71"/>
      <c r="K26" s="63"/>
      <c r="L26" s="64"/>
      <c r="M26" s="64"/>
      <c r="N26" s="72"/>
      <c r="O26" s="83"/>
    </row>
    <row r="27" spans="2:15" ht="15" customHeight="1">
      <c r="B27" s="60" t="s">
        <v>3037</v>
      </c>
      <c r="C27" s="61" t="s">
        <v>853</v>
      </c>
      <c r="D27" s="62"/>
      <c r="E27" s="71"/>
      <c r="F27" s="71"/>
      <c r="G27" s="71"/>
      <c r="H27" s="71"/>
      <c r="I27" s="71"/>
      <c r="J27" s="71"/>
      <c r="K27" s="63"/>
      <c r="L27" s="64"/>
      <c r="M27" s="64"/>
      <c r="N27" s="72"/>
      <c r="O27" s="83"/>
    </row>
    <row r="28" spans="2:15" ht="15" customHeight="1">
      <c r="B28" s="60" t="s">
        <v>3037</v>
      </c>
      <c r="C28" s="61" t="s">
        <v>608</v>
      </c>
      <c r="D28" s="62"/>
      <c r="E28" s="71"/>
      <c r="F28" s="71"/>
      <c r="G28" s="71"/>
      <c r="H28" s="71"/>
      <c r="I28" s="71"/>
      <c r="J28" s="71"/>
      <c r="K28" s="63"/>
      <c r="L28" s="64"/>
      <c r="M28" s="64"/>
      <c r="N28" s="72"/>
      <c r="O28" s="83"/>
    </row>
    <row r="29" spans="2:15" ht="15" customHeight="1">
      <c r="B29" s="60" t="s">
        <v>3037</v>
      </c>
      <c r="C29" s="61" t="s">
        <v>619</v>
      </c>
      <c r="D29" s="62"/>
      <c r="E29" s="71"/>
      <c r="F29" s="71"/>
      <c r="G29" s="71"/>
      <c r="H29" s="71"/>
      <c r="I29" s="71"/>
      <c r="J29" s="71"/>
      <c r="K29" s="63"/>
      <c r="L29" s="64"/>
      <c r="M29" s="64"/>
      <c r="N29" s="72"/>
      <c r="O29" s="83"/>
    </row>
    <row r="30" spans="2:15" ht="15" customHeight="1">
      <c r="B30" s="60" t="s">
        <v>3037</v>
      </c>
      <c r="C30" s="61" t="s">
        <v>631</v>
      </c>
      <c r="D30" s="62"/>
      <c r="E30" s="71"/>
      <c r="F30" s="71"/>
      <c r="G30" s="71"/>
      <c r="H30" s="71"/>
      <c r="I30" s="71"/>
      <c r="J30" s="71"/>
      <c r="K30" s="63"/>
      <c r="L30" s="64"/>
      <c r="M30" s="64"/>
      <c r="N30" s="72"/>
      <c r="O30" s="83"/>
    </row>
    <row r="31" spans="2:15" ht="15" customHeight="1">
      <c r="B31" s="60" t="s">
        <v>3037</v>
      </c>
      <c r="C31" s="61" t="s">
        <v>643</v>
      </c>
      <c r="D31" s="62"/>
      <c r="E31" s="71"/>
      <c r="F31" s="71"/>
      <c r="G31" s="71"/>
      <c r="H31" s="71"/>
      <c r="I31" s="71"/>
      <c r="J31" s="71"/>
      <c r="K31" s="63"/>
      <c r="L31" s="64"/>
      <c r="M31" s="64"/>
      <c r="N31" s="72"/>
      <c r="O31" s="83"/>
    </row>
    <row r="32" spans="2:15" ht="15" customHeight="1">
      <c r="B32" s="60" t="s">
        <v>3037</v>
      </c>
      <c r="C32" s="61" t="s">
        <v>733</v>
      </c>
      <c r="D32" s="62"/>
      <c r="E32" s="71"/>
      <c r="F32" s="71"/>
      <c r="G32" s="71"/>
      <c r="H32" s="71"/>
      <c r="I32" s="71"/>
      <c r="J32" s="71"/>
      <c r="K32" s="63"/>
      <c r="L32" s="64"/>
      <c r="M32" s="64"/>
      <c r="N32" s="72"/>
      <c r="O32" s="83"/>
    </row>
    <row r="33" spans="2:15" ht="15" customHeight="1">
      <c r="B33" s="60" t="s">
        <v>3037</v>
      </c>
      <c r="C33" s="61" t="s">
        <v>725</v>
      </c>
      <c r="D33" s="62"/>
      <c r="E33" s="71"/>
      <c r="F33" s="71"/>
      <c r="G33" s="71"/>
      <c r="H33" s="71"/>
      <c r="I33" s="71"/>
      <c r="J33" s="71"/>
      <c r="K33" s="63"/>
      <c r="L33" s="64"/>
      <c r="M33" s="64"/>
      <c r="N33" s="72"/>
      <c r="O33" s="83"/>
    </row>
    <row r="34" spans="2:15" ht="15" customHeight="1">
      <c r="B34" s="60" t="s">
        <v>3037</v>
      </c>
      <c r="C34" s="61" t="s">
        <v>789</v>
      </c>
      <c r="D34" s="62"/>
      <c r="E34" s="71"/>
      <c r="F34" s="71"/>
      <c r="G34" s="71"/>
      <c r="H34" s="71"/>
      <c r="I34" s="71"/>
      <c r="J34" s="71"/>
      <c r="K34" s="63"/>
      <c r="L34" s="64"/>
      <c r="M34" s="64"/>
      <c r="N34" s="72"/>
      <c r="O34" s="83"/>
    </row>
    <row r="35" spans="2:15" ht="15" customHeight="1">
      <c r="B35" s="95" t="s">
        <v>3057</v>
      </c>
      <c r="C35" s="102" t="s">
        <v>354</v>
      </c>
      <c r="D35" s="75" t="s">
        <v>2576</v>
      </c>
      <c r="E35" s="71"/>
      <c r="F35" s="71"/>
      <c r="G35" s="71"/>
      <c r="H35" s="63"/>
      <c r="I35" s="71"/>
      <c r="J35" s="71"/>
      <c r="K35" s="63"/>
      <c r="L35" s="64"/>
      <c r="M35" s="99"/>
      <c r="N35" s="72"/>
      <c r="O35" s="83"/>
    </row>
    <row r="36" spans="2:15">
      <c r="B36" s="95" t="s">
        <v>3057</v>
      </c>
      <c r="C36" s="102" t="s">
        <v>194</v>
      </c>
      <c r="D36" s="75" t="s">
        <v>2577</v>
      </c>
      <c r="E36" s="71"/>
      <c r="F36" s="71"/>
      <c r="G36" s="71"/>
      <c r="H36" s="63"/>
      <c r="I36" s="71"/>
      <c r="J36" s="71"/>
      <c r="K36" s="63"/>
      <c r="L36" s="64"/>
      <c r="M36" s="99"/>
      <c r="N36" s="72"/>
      <c r="O36" s="83"/>
    </row>
    <row r="37" spans="2:15">
      <c r="B37" s="95" t="s">
        <v>3057</v>
      </c>
      <c r="C37" s="102" t="s">
        <v>462</v>
      </c>
      <c r="D37" s="75" t="s">
        <v>2578</v>
      </c>
      <c r="E37" s="71"/>
      <c r="F37" s="63"/>
      <c r="G37" s="71"/>
      <c r="H37" s="63"/>
      <c r="I37" s="71"/>
      <c r="J37" s="71"/>
      <c r="K37" s="63"/>
      <c r="L37" s="64"/>
      <c r="M37" s="99"/>
      <c r="N37" s="72"/>
      <c r="O37" s="83"/>
    </row>
    <row r="38" spans="2:15">
      <c r="B38" s="95" t="s">
        <v>3057</v>
      </c>
      <c r="C38" s="102" t="s">
        <v>448</v>
      </c>
      <c r="D38" s="75" t="s">
        <v>2579</v>
      </c>
      <c r="E38" s="71"/>
      <c r="F38" s="63"/>
      <c r="G38" s="71"/>
      <c r="H38" s="63"/>
      <c r="I38" s="71"/>
      <c r="J38" s="71"/>
      <c r="K38" s="63"/>
      <c r="L38" s="64"/>
      <c r="M38" s="99"/>
      <c r="N38" s="72"/>
      <c r="O38" s="83"/>
    </row>
    <row r="39" spans="2:15">
      <c r="B39" s="95" t="s">
        <v>3057</v>
      </c>
      <c r="C39" s="102" t="s">
        <v>582</v>
      </c>
      <c r="D39" s="75" t="s">
        <v>2580</v>
      </c>
      <c r="E39" s="71"/>
      <c r="F39" s="103"/>
      <c r="G39" s="71"/>
      <c r="H39" s="63"/>
      <c r="I39" s="71"/>
      <c r="J39" s="71"/>
      <c r="K39" s="63"/>
      <c r="L39" s="64"/>
      <c r="M39" s="65"/>
      <c r="N39" s="72"/>
      <c r="O39" s="83"/>
    </row>
    <row r="40" spans="2:15">
      <c r="B40" s="95" t="s">
        <v>3057</v>
      </c>
      <c r="C40" s="102" t="s">
        <v>455</v>
      </c>
      <c r="D40" s="75" t="s">
        <v>2581</v>
      </c>
      <c r="E40" s="71"/>
      <c r="F40" s="103"/>
      <c r="G40" s="71"/>
      <c r="H40" s="63"/>
      <c r="I40" s="71"/>
      <c r="J40" s="71"/>
      <c r="K40" s="63"/>
      <c r="L40" s="64"/>
      <c r="M40" s="65"/>
      <c r="N40" s="72"/>
      <c r="O40" s="83"/>
    </row>
    <row r="41" spans="2:15">
      <c r="B41" s="95" t="s">
        <v>3057</v>
      </c>
      <c r="C41" s="102" t="s">
        <v>469</v>
      </c>
      <c r="D41" s="75" t="s">
        <v>2582</v>
      </c>
      <c r="E41" s="71"/>
      <c r="F41" s="103"/>
      <c r="G41" s="71"/>
      <c r="H41" s="63"/>
      <c r="I41" s="71"/>
      <c r="J41" s="71"/>
      <c r="K41" s="63"/>
      <c r="L41" s="64"/>
      <c r="M41" s="65"/>
      <c r="N41" s="72"/>
      <c r="O41" s="83"/>
    </row>
    <row r="42" spans="2:15">
      <c r="B42" s="95" t="s">
        <v>3057</v>
      </c>
      <c r="C42" s="102" t="s">
        <v>361</v>
      </c>
      <c r="D42" s="75" t="s">
        <v>2583</v>
      </c>
      <c r="E42" s="71"/>
      <c r="F42" s="103"/>
      <c r="G42" s="71"/>
      <c r="H42" s="63"/>
      <c r="I42" s="71"/>
      <c r="J42" s="71"/>
      <c r="K42" s="63"/>
      <c r="L42" s="64"/>
      <c r="M42" s="65"/>
      <c r="N42" s="72"/>
      <c r="O42" s="83"/>
    </row>
    <row r="43" spans="2:15">
      <c r="B43" s="95" t="s">
        <v>3057</v>
      </c>
      <c r="C43" s="102" t="s">
        <v>568</v>
      </c>
      <c r="D43" s="75" t="s">
        <v>2608</v>
      </c>
      <c r="E43" s="71"/>
      <c r="F43" s="103"/>
      <c r="G43" s="71"/>
      <c r="H43" s="63"/>
      <c r="I43" s="71"/>
      <c r="J43" s="71"/>
      <c r="K43" s="63"/>
      <c r="L43" s="64"/>
      <c r="M43" s="65"/>
      <c r="N43" s="72"/>
      <c r="O43" s="83"/>
    </row>
    <row r="44" spans="2:15">
      <c r="B44" s="95" t="s">
        <v>3057</v>
      </c>
      <c r="C44" s="102" t="s">
        <v>317</v>
      </c>
      <c r="D44" s="75" t="s">
        <v>2551</v>
      </c>
      <c r="E44" s="71"/>
      <c r="F44" s="103"/>
      <c r="G44" s="71"/>
      <c r="H44" s="63"/>
      <c r="I44" s="71"/>
      <c r="J44" s="71"/>
      <c r="K44" s="63"/>
      <c r="L44" s="64"/>
      <c r="M44" s="65"/>
      <c r="N44" s="72"/>
      <c r="O44" s="83"/>
    </row>
    <row r="45" spans="2:15">
      <c r="B45" s="95" t="s">
        <v>3057</v>
      </c>
      <c r="C45" s="102" t="s">
        <v>159</v>
      </c>
      <c r="D45" s="75" t="s">
        <v>2552</v>
      </c>
      <c r="E45" s="71"/>
      <c r="F45" s="103"/>
      <c r="G45" s="71"/>
      <c r="H45" s="63"/>
      <c r="I45" s="71"/>
      <c r="J45" s="71"/>
      <c r="K45" s="63"/>
      <c r="L45" s="64"/>
      <c r="M45" s="65"/>
      <c r="N45" s="72"/>
      <c r="O45" s="83"/>
    </row>
    <row r="46" spans="2:15">
      <c r="B46" s="95" t="s">
        <v>3057</v>
      </c>
      <c r="C46" s="102" t="s">
        <v>174</v>
      </c>
      <c r="D46" s="75" t="s">
        <v>2553</v>
      </c>
      <c r="E46" s="71"/>
      <c r="F46" s="103"/>
      <c r="G46" s="71"/>
      <c r="H46" s="104"/>
      <c r="I46" s="71"/>
      <c r="J46" s="71"/>
      <c r="K46" s="63"/>
      <c r="L46" s="64"/>
      <c r="M46" s="65"/>
      <c r="N46" s="72"/>
      <c r="O46" s="83"/>
    </row>
    <row r="47" spans="2:15" ht="15" customHeight="1">
      <c r="B47" s="95" t="s">
        <v>3038</v>
      </c>
      <c r="C47" s="102" t="s">
        <v>545</v>
      </c>
      <c r="D47" s="76" t="s">
        <v>2554</v>
      </c>
      <c r="E47" s="71"/>
      <c r="F47" s="103"/>
      <c r="G47" s="71"/>
      <c r="H47" s="105"/>
      <c r="I47" s="71"/>
      <c r="J47" s="71"/>
      <c r="K47" s="63"/>
      <c r="L47" s="64"/>
      <c r="M47" s="65"/>
      <c r="N47" s="72"/>
      <c r="O47" s="83"/>
    </row>
    <row r="48" spans="2:15">
      <c r="B48" s="95" t="s">
        <v>3038</v>
      </c>
      <c r="C48" s="102" t="s">
        <v>553</v>
      </c>
      <c r="D48" s="76" t="s">
        <v>2555</v>
      </c>
      <c r="E48" s="71"/>
      <c r="F48" s="103"/>
      <c r="G48" s="71"/>
      <c r="H48" s="105"/>
      <c r="I48" s="71"/>
      <c r="J48" s="71"/>
      <c r="K48" s="63"/>
      <c r="L48" s="64"/>
      <c r="M48" s="65"/>
      <c r="N48" s="72"/>
      <c r="O48" s="83"/>
    </row>
    <row r="49" spans="2:15">
      <c r="B49" s="95" t="s">
        <v>3038</v>
      </c>
      <c r="C49" s="102" t="s">
        <v>18</v>
      </c>
      <c r="D49" s="76" t="s">
        <v>3109</v>
      </c>
      <c r="E49" s="71"/>
      <c r="F49" s="103"/>
      <c r="G49" s="71"/>
      <c r="H49" s="105"/>
      <c r="I49" s="71"/>
      <c r="J49" s="71"/>
      <c r="K49" s="63"/>
      <c r="L49" s="64"/>
      <c r="M49" s="65"/>
      <c r="N49" s="72"/>
      <c r="O49" s="83"/>
    </row>
    <row r="50" spans="2:15">
      <c r="B50" s="95" t="s">
        <v>3038</v>
      </c>
      <c r="C50" s="102" t="s">
        <v>26</v>
      </c>
      <c r="D50" s="76" t="s">
        <v>2557</v>
      </c>
      <c r="E50" s="71"/>
      <c r="F50" s="103"/>
      <c r="G50" s="71"/>
      <c r="H50" s="105"/>
      <c r="I50" s="71"/>
      <c r="J50" s="71"/>
      <c r="K50" s="63"/>
      <c r="L50" s="64"/>
      <c r="M50" s="65"/>
      <c r="N50" s="72"/>
      <c r="O50" s="83"/>
    </row>
    <row r="51" spans="2:15">
      <c r="B51" s="95" t="s">
        <v>3038</v>
      </c>
      <c r="C51" s="102" t="s">
        <v>340</v>
      </c>
      <c r="D51" s="76" t="s">
        <v>2558</v>
      </c>
      <c r="E51" s="71"/>
      <c r="F51" s="103"/>
      <c r="G51" s="71"/>
      <c r="H51" s="105"/>
      <c r="I51" s="71"/>
      <c r="J51" s="71"/>
      <c r="K51" s="63"/>
      <c r="L51" s="64"/>
      <c r="M51" s="65"/>
      <c r="N51" s="72"/>
      <c r="O51" s="83"/>
    </row>
    <row r="52" spans="2:15" ht="15" customHeight="1">
      <c r="B52" s="95" t="s">
        <v>3038</v>
      </c>
      <c r="C52" s="102" t="s">
        <v>325</v>
      </c>
      <c r="D52" s="76" t="s">
        <v>2559</v>
      </c>
      <c r="E52" s="71"/>
      <c r="F52" s="103"/>
      <c r="G52" s="71"/>
      <c r="H52" s="105"/>
      <c r="I52" s="71"/>
      <c r="J52" s="71"/>
      <c r="K52" s="63"/>
      <c r="L52" s="64"/>
      <c r="M52" s="65"/>
      <c r="N52" s="72"/>
      <c r="O52" s="83"/>
    </row>
    <row r="53" spans="2:15">
      <c r="B53" s="95" t="s">
        <v>3038</v>
      </c>
      <c r="C53" s="102" t="s">
        <v>433</v>
      </c>
      <c r="D53" s="75" t="s">
        <v>2560</v>
      </c>
      <c r="E53" s="71"/>
      <c r="F53" s="103"/>
      <c r="G53" s="71"/>
      <c r="H53" s="105"/>
      <c r="I53" s="71"/>
      <c r="J53" s="71"/>
      <c r="K53" s="63"/>
      <c r="L53" s="64"/>
      <c r="M53" s="65"/>
      <c r="N53" s="72"/>
      <c r="O53" s="83"/>
    </row>
    <row r="54" spans="2:15">
      <c r="B54" s="95" t="s">
        <v>3038</v>
      </c>
      <c r="C54" s="102" t="s">
        <v>441</v>
      </c>
      <c r="D54" s="75" t="s">
        <v>2562</v>
      </c>
      <c r="E54" s="71"/>
      <c r="F54" s="103"/>
      <c r="G54" s="71"/>
      <c r="H54" s="105"/>
      <c r="I54" s="71"/>
      <c r="J54" s="71"/>
      <c r="K54" s="63"/>
      <c r="L54" s="64"/>
      <c r="M54" s="65"/>
      <c r="N54" s="72"/>
      <c r="O54" s="83"/>
    </row>
    <row r="55" spans="2:15">
      <c r="B55" s="95" t="s">
        <v>3038</v>
      </c>
      <c r="C55" s="102" t="s">
        <v>332</v>
      </c>
      <c r="D55" s="75" t="s">
        <v>2563</v>
      </c>
      <c r="E55" s="71"/>
      <c r="F55" s="103"/>
      <c r="G55" s="71"/>
      <c r="H55" s="105"/>
      <c r="I55" s="71"/>
      <c r="J55" s="71"/>
      <c r="K55" s="63"/>
      <c r="L55" s="64"/>
      <c r="M55" s="65"/>
      <c r="N55" s="72"/>
      <c r="O55" s="83"/>
    </row>
    <row r="56" spans="2:15">
      <c r="B56" s="95" t="s">
        <v>3038</v>
      </c>
      <c r="C56" s="102" t="s">
        <v>201</v>
      </c>
      <c r="D56" s="75" t="s">
        <v>2564</v>
      </c>
      <c r="E56" s="71"/>
      <c r="F56" s="103"/>
      <c r="G56" s="71"/>
      <c r="H56" s="105"/>
      <c r="I56" s="71"/>
      <c r="J56" s="71"/>
      <c r="K56" s="63"/>
      <c r="L56" s="64"/>
      <c r="M56" s="65"/>
      <c r="N56" s="72"/>
      <c r="O56" s="83"/>
    </row>
    <row r="57" spans="2:15">
      <c r="B57" s="95" t="s">
        <v>3038</v>
      </c>
      <c r="C57" s="102" t="s">
        <v>207</v>
      </c>
      <c r="D57" s="75" t="s">
        <v>2565</v>
      </c>
      <c r="E57" s="71"/>
      <c r="F57" s="103"/>
      <c r="G57" s="71"/>
      <c r="H57" s="105"/>
      <c r="I57" s="71"/>
      <c r="J57" s="71"/>
      <c r="K57" s="63"/>
      <c r="L57" s="64"/>
      <c r="M57" s="65"/>
      <c r="N57" s="72"/>
      <c r="O57" s="83"/>
    </row>
    <row r="58" spans="2:15">
      <c r="B58" s="95" t="s">
        <v>3038</v>
      </c>
      <c r="C58" s="102" t="s">
        <v>167</v>
      </c>
      <c r="D58" s="75" t="s">
        <v>2561</v>
      </c>
      <c r="E58" s="71"/>
      <c r="F58" s="103"/>
      <c r="G58" s="71"/>
      <c r="H58" s="105"/>
      <c r="I58" s="71"/>
      <c r="J58" s="71"/>
      <c r="K58" s="63"/>
      <c r="L58" s="64"/>
      <c r="M58" s="65"/>
      <c r="N58" s="72"/>
      <c r="O58" s="83"/>
    </row>
    <row r="59" spans="2:15">
      <c r="B59" s="95" t="s">
        <v>3038</v>
      </c>
      <c r="C59" s="102" t="s">
        <v>589</v>
      </c>
      <c r="D59" s="76" t="s">
        <v>2566</v>
      </c>
      <c r="E59" s="71"/>
      <c r="F59" s="103"/>
      <c r="G59" s="71"/>
      <c r="H59" s="105"/>
      <c r="I59" s="71"/>
      <c r="J59" s="71"/>
      <c r="K59" s="63"/>
      <c r="L59" s="64"/>
      <c r="M59" s="65"/>
      <c r="N59" s="72"/>
      <c r="O59" s="83"/>
    </row>
    <row r="60" spans="2:15">
      <c r="B60" s="95" t="s">
        <v>3038</v>
      </c>
      <c r="C60" s="102" t="s">
        <v>476</v>
      </c>
      <c r="D60" s="76" t="s">
        <v>2614</v>
      </c>
      <c r="E60" s="71"/>
      <c r="F60" s="105"/>
      <c r="G60" s="71"/>
      <c r="H60" s="106"/>
      <c r="I60" s="71"/>
      <c r="J60" s="71"/>
      <c r="K60" s="63"/>
      <c r="L60" s="64"/>
      <c r="M60" s="65"/>
      <c r="N60" s="72"/>
      <c r="O60" s="83"/>
    </row>
    <row r="61" spans="2:15">
      <c r="B61" s="95" t="s">
        <v>3038</v>
      </c>
      <c r="C61" s="102" t="s">
        <v>368</v>
      </c>
      <c r="D61" s="75" t="s">
        <v>2568</v>
      </c>
      <c r="E61" s="71"/>
      <c r="F61" s="105"/>
      <c r="G61" s="71"/>
      <c r="H61" s="84"/>
      <c r="I61" s="71"/>
      <c r="J61" s="71"/>
      <c r="K61" s="63"/>
      <c r="L61" s="64"/>
      <c r="M61" s="65"/>
      <c r="N61" s="72"/>
      <c r="O61" s="83"/>
    </row>
    <row r="62" spans="2:15">
      <c r="B62" s="95" t="s">
        <v>3038</v>
      </c>
      <c r="C62" s="102" t="s">
        <v>575</v>
      </c>
      <c r="D62" s="75" t="s">
        <v>2567</v>
      </c>
      <c r="E62" s="71"/>
      <c r="F62" s="105"/>
      <c r="G62" s="71"/>
      <c r="H62" s="84"/>
      <c r="I62" s="71"/>
      <c r="J62" s="71"/>
      <c r="K62" s="63"/>
      <c r="L62" s="64"/>
      <c r="M62" s="65"/>
      <c r="N62" s="72"/>
      <c r="O62" s="83"/>
    </row>
    <row r="63" spans="2:15">
      <c r="B63" s="95" t="s">
        <v>3038</v>
      </c>
      <c r="C63" s="102" t="s">
        <v>561</v>
      </c>
      <c r="D63" s="75" t="s">
        <v>2616</v>
      </c>
      <c r="E63" s="71"/>
      <c r="F63" s="105"/>
      <c r="G63" s="71"/>
      <c r="H63" s="84"/>
      <c r="I63" s="71"/>
      <c r="J63" s="71"/>
      <c r="K63" s="63"/>
      <c r="L63" s="64"/>
      <c r="M63" s="65"/>
      <c r="N63" s="72"/>
      <c r="O63" s="83"/>
    </row>
    <row r="64" spans="2:15">
      <c r="B64" s="95" t="s">
        <v>3038</v>
      </c>
      <c r="C64" s="102" t="s">
        <v>697</v>
      </c>
      <c r="D64" s="75" t="s">
        <v>2571</v>
      </c>
      <c r="E64" s="71"/>
      <c r="F64" s="105"/>
      <c r="G64" s="71"/>
      <c r="H64" s="84"/>
      <c r="I64" s="71"/>
      <c r="J64" s="71"/>
      <c r="K64" s="63"/>
      <c r="L64" s="64"/>
      <c r="M64" s="65"/>
      <c r="N64" s="72"/>
      <c r="O64" s="83"/>
    </row>
    <row r="65" spans="2:15">
      <c r="B65" s="95" t="s">
        <v>3038</v>
      </c>
      <c r="C65" s="102" t="s">
        <v>347</v>
      </c>
      <c r="D65" s="75" t="s">
        <v>2584</v>
      </c>
      <c r="E65" s="71"/>
      <c r="F65" s="105"/>
      <c r="G65" s="71"/>
      <c r="H65" s="73"/>
      <c r="I65" s="71"/>
      <c r="J65" s="71"/>
      <c r="K65" s="63"/>
      <c r="L65" s="64"/>
      <c r="M65" s="65"/>
      <c r="N65" s="72"/>
      <c r="O65" s="83"/>
    </row>
    <row r="66" spans="2:15">
      <c r="B66" s="95" t="s">
        <v>3038</v>
      </c>
      <c r="C66" s="102" t="s">
        <v>182</v>
      </c>
      <c r="D66" s="75" t="s">
        <v>2585</v>
      </c>
      <c r="E66" s="71"/>
      <c r="F66" s="105"/>
      <c r="G66" s="71"/>
      <c r="H66" s="73"/>
      <c r="I66" s="71"/>
      <c r="J66" s="71"/>
      <c r="K66" s="63"/>
      <c r="L66" s="64"/>
      <c r="M66" s="65"/>
      <c r="N66" s="72"/>
      <c r="O66" s="83"/>
    </row>
    <row r="67" spans="2:15">
      <c r="B67" s="95" t="s">
        <v>3038</v>
      </c>
      <c r="C67" s="102" t="s">
        <v>33</v>
      </c>
      <c r="D67" s="75" t="s">
        <v>2586</v>
      </c>
      <c r="E67" s="71"/>
      <c r="F67" s="105"/>
      <c r="G67" s="71"/>
      <c r="H67" s="73"/>
      <c r="I67" s="71"/>
      <c r="J67" s="71"/>
      <c r="K67" s="63"/>
      <c r="L67" s="64"/>
      <c r="M67" s="65"/>
      <c r="N67" s="72"/>
      <c r="O67" s="83"/>
    </row>
    <row r="68" spans="2:15">
      <c r="B68" s="95" t="s">
        <v>3038</v>
      </c>
      <c r="C68" s="102" t="s">
        <v>189</v>
      </c>
      <c r="D68" s="75" t="s">
        <v>2587</v>
      </c>
      <c r="E68" s="71"/>
      <c r="F68" s="104"/>
      <c r="G68" s="71"/>
      <c r="H68" s="73"/>
      <c r="I68" s="71"/>
      <c r="J68" s="71"/>
      <c r="K68" s="63"/>
      <c r="L68" s="64"/>
      <c r="M68" s="65"/>
      <c r="N68" s="72"/>
      <c r="O68" s="83"/>
    </row>
    <row r="69" spans="2:15">
      <c r="B69" s="95" t="s">
        <v>3038</v>
      </c>
      <c r="C69" s="102" t="s">
        <v>39</v>
      </c>
      <c r="D69" s="75" t="s">
        <v>2588</v>
      </c>
      <c r="E69" s="71"/>
      <c r="F69" s="104"/>
      <c r="G69" s="71"/>
      <c r="H69" s="73"/>
      <c r="I69" s="71"/>
      <c r="J69" s="71"/>
      <c r="K69" s="93"/>
      <c r="L69" s="64"/>
      <c r="M69" s="65"/>
      <c r="N69" s="72"/>
      <c r="O69" s="83"/>
    </row>
    <row r="70" spans="2:15" ht="14.65" customHeight="1">
      <c r="B70" s="95" t="s">
        <v>3038</v>
      </c>
      <c r="C70" s="102" t="s">
        <v>45</v>
      </c>
      <c r="D70" s="75" t="s">
        <v>2589</v>
      </c>
      <c r="E70" s="71"/>
      <c r="F70" s="63"/>
      <c r="G70" s="71"/>
      <c r="H70" s="73"/>
      <c r="I70" s="71"/>
      <c r="J70" s="71"/>
      <c r="K70" s="93"/>
      <c r="L70" s="64"/>
      <c r="M70" s="65"/>
      <c r="N70" s="72"/>
      <c r="O70" s="83"/>
    </row>
    <row r="71" spans="2:15">
      <c r="B71" s="95" t="s">
        <v>3038</v>
      </c>
      <c r="C71" s="102" t="s">
        <v>51</v>
      </c>
      <c r="D71" s="75" t="s">
        <v>2590</v>
      </c>
      <c r="E71" s="71"/>
      <c r="F71" s="63"/>
      <c r="G71" s="71"/>
      <c r="H71" s="73"/>
      <c r="I71" s="71"/>
      <c r="J71" s="71"/>
      <c r="K71" s="93"/>
      <c r="L71" s="64"/>
      <c r="M71" s="65"/>
      <c r="N71" s="72"/>
      <c r="O71" s="83"/>
    </row>
    <row r="72" spans="2:15">
      <c r="B72" s="95" t="s">
        <v>3038</v>
      </c>
      <c r="C72" s="102" t="s">
        <v>57</v>
      </c>
      <c r="D72" s="75" t="s">
        <v>2591</v>
      </c>
      <c r="E72" s="71"/>
      <c r="F72" s="63"/>
      <c r="G72" s="71"/>
      <c r="H72" s="73"/>
      <c r="I72" s="71"/>
      <c r="J72" s="71"/>
      <c r="K72" s="93"/>
      <c r="L72" s="64"/>
      <c r="M72" s="65"/>
      <c r="N72" s="72"/>
      <c r="O72" s="83"/>
    </row>
    <row r="73" spans="2:15">
      <c r="B73" s="95" t="s">
        <v>3038</v>
      </c>
      <c r="C73" s="102" t="s">
        <v>64</v>
      </c>
      <c r="D73" s="75" t="s">
        <v>2609</v>
      </c>
      <c r="E73" s="71"/>
      <c r="F73" s="63"/>
      <c r="G73" s="71"/>
      <c r="H73" s="73"/>
      <c r="I73" s="71"/>
      <c r="J73" s="71"/>
      <c r="K73" s="93"/>
      <c r="L73" s="64"/>
      <c r="M73" s="65"/>
      <c r="N73" s="72"/>
      <c r="O73" s="83"/>
    </row>
    <row r="74" spans="2:15">
      <c r="B74" s="95" t="s">
        <v>3038</v>
      </c>
      <c r="C74" s="102" t="s">
        <v>214</v>
      </c>
      <c r="D74" s="107" t="s">
        <v>2612</v>
      </c>
      <c r="E74" s="71"/>
      <c r="F74" s="63"/>
      <c r="G74" s="71"/>
      <c r="H74" s="63"/>
      <c r="I74" s="71"/>
      <c r="J74" s="71"/>
      <c r="K74" s="93"/>
      <c r="L74" s="64"/>
      <c r="M74" s="65"/>
      <c r="N74" s="72"/>
      <c r="O74" s="83"/>
    </row>
    <row r="75" spans="2:15" ht="15" customHeight="1">
      <c r="B75" s="95" t="s">
        <v>3038</v>
      </c>
      <c r="C75" s="102" t="s">
        <v>72</v>
      </c>
      <c r="D75" s="107" t="s">
        <v>2615</v>
      </c>
      <c r="E75" s="71"/>
      <c r="F75" s="63"/>
      <c r="G75" s="71"/>
      <c r="H75" s="63"/>
      <c r="I75" s="71"/>
      <c r="J75" s="71"/>
      <c r="K75" s="93"/>
      <c r="L75" s="64"/>
      <c r="M75" s="65"/>
      <c r="N75" s="72"/>
      <c r="O75" s="83"/>
    </row>
    <row r="76" spans="2:15" ht="15" customHeight="1">
      <c r="B76" s="95" t="s">
        <v>3038</v>
      </c>
      <c r="C76" s="102" t="s">
        <v>82</v>
      </c>
      <c r="D76" s="76" t="s">
        <v>2572</v>
      </c>
      <c r="E76" s="71"/>
      <c r="F76" s="63"/>
      <c r="G76" s="71"/>
      <c r="H76" s="109" t="s">
        <v>1970</v>
      </c>
      <c r="I76" s="71"/>
      <c r="J76" s="71"/>
      <c r="K76" s="93"/>
      <c r="L76" s="64"/>
      <c r="M76" s="65"/>
      <c r="N76" s="72"/>
      <c r="O76" s="83"/>
    </row>
    <row r="77" spans="2:15" ht="15" customHeight="1">
      <c r="B77" s="95" t="s">
        <v>3038</v>
      </c>
      <c r="C77" s="102" t="s">
        <v>222</v>
      </c>
      <c r="D77" s="75" t="s">
        <v>2592</v>
      </c>
      <c r="E77" s="71"/>
      <c r="F77" s="63"/>
      <c r="G77" s="71"/>
      <c r="H77" s="109" t="s">
        <v>1969</v>
      </c>
      <c r="I77" s="71"/>
      <c r="J77" s="71"/>
      <c r="K77" s="93"/>
      <c r="L77" s="64"/>
      <c r="M77" s="65"/>
      <c r="N77" s="72"/>
      <c r="O77" s="83"/>
    </row>
    <row r="78" spans="2:15" ht="15" customHeight="1">
      <c r="B78" s="95" t="s">
        <v>3038</v>
      </c>
      <c r="C78" s="102" t="s">
        <v>483</v>
      </c>
      <c r="D78" s="75" t="s">
        <v>2593</v>
      </c>
      <c r="E78" s="71"/>
      <c r="F78" s="63"/>
      <c r="G78" s="71"/>
      <c r="H78" s="109" t="s">
        <v>1968</v>
      </c>
      <c r="I78" s="71"/>
      <c r="J78" s="71"/>
      <c r="K78" s="93"/>
      <c r="L78" s="64"/>
      <c r="M78" s="65"/>
      <c r="N78" s="72"/>
      <c r="O78" s="83"/>
    </row>
    <row r="79" spans="2:15" ht="15" customHeight="1">
      <c r="B79" s="95" t="s">
        <v>3038</v>
      </c>
      <c r="C79" s="102" t="s">
        <v>375</v>
      </c>
      <c r="D79" s="75" t="s">
        <v>2594</v>
      </c>
      <c r="E79" s="71"/>
      <c r="F79" s="63"/>
      <c r="G79" s="71"/>
      <c r="H79" s="109" t="s">
        <v>1967</v>
      </c>
      <c r="I79" s="71"/>
      <c r="J79" s="71"/>
      <c r="K79" s="93"/>
      <c r="L79" s="64"/>
      <c r="M79" s="65"/>
      <c r="N79" s="72"/>
      <c r="O79" s="83"/>
    </row>
    <row r="80" spans="2:15" ht="15" customHeight="1">
      <c r="B80" s="95" t="s">
        <v>3038</v>
      </c>
      <c r="C80" s="102" t="s">
        <v>133</v>
      </c>
      <c r="D80" s="75" t="s">
        <v>2595</v>
      </c>
      <c r="E80" s="71"/>
      <c r="F80" s="63"/>
      <c r="G80" s="71"/>
      <c r="H80" s="109" t="s">
        <v>1966</v>
      </c>
      <c r="I80" s="71"/>
      <c r="J80" s="71"/>
      <c r="K80" s="93"/>
      <c r="L80" s="64"/>
      <c r="M80" s="65"/>
      <c r="N80" s="72"/>
      <c r="O80" s="83"/>
    </row>
    <row r="81" spans="2:15" ht="15" customHeight="1">
      <c r="B81" s="95" t="s">
        <v>3038</v>
      </c>
      <c r="C81" s="102" t="s">
        <v>93</v>
      </c>
      <c r="D81" s="75" t="s">
        <v>2596</v>
      </c>
      <c r="E81" s="71"/>
      <c r="F81" s="63"/>
      <c r="G81" s="71"/>
      <c r="H81" s="109" t="s">
        <v>1965</v>
      </c>
      <c r="I81" s="71"/>
      <c r="J81" s="71"/>
      <c r="K81" s="93"/>
      <c r="L81" s="64"/>
      <c r="M81" s="65"/>
      <c r="N81" s="72"/>
      <c r="O81" s="83"/>
    </row>
    <row r="82" spans="2:15" ht="15" customHeight="1">
      <c r="B82" s="95" t="s">
        <v>3038</v>
      </c>
      <c r="C82" s="102" t="s">
        <v>107</v>
      </c>
      <c r="D82" s="75" t="s">
        <v>2597</v>
      </c>
      <c r="E82" s="71"/>
      <c r="F82" s="63"/>
      <c r="G82" s="71"/>
      <c r="H82" s="109" t="s">
        <v>1964</v>
      </c>
      <c r="I82" s="71"/>
      <c r="J82" s="71"/>
      <c r="K82" s="93"/>
      <c r="L82" s="64"/>
      <c r="M82" s="65"/>
      <c r="N82" s="72"/>
      <c r="O82" s="83"/>
    </row>
    <row r="83" spans="2:15" ht="15" customHeight="1">
      <c r="B83" s="95" t="s">
        <v>3038</v>
      </c>
      <c r="C83" s="102" t="s">
        <v>145</v>
      </c>
      <c r="D83" s="75" t="s">
        <v>2598</v>
      </c>
      <c r="E83" s="71"/>
      <c r="F83" s="63"/>
      <c r="G83" s="71"/>
      <c r="H83" s="109" t="s">
        <v>1963</v>
      </c>
      <c r="I83" s="71"/>
      <c r="J83" s="71"/>
      <c r="K83" s="93"/>
      <c r="L83" s="64"/>
      <c r="M83" s="65"/>
      <c r="N83" s="72"/>
      <c r="O83" s="83"/>
    </row>
    <row r="84" spans="2:15" ht="15" customHeight="1">
      <c r="B84" s="95" t="s">
        <v>3038</v>
      </c>
      <c r="C84" s="102" t="s">
        <v>387</v>
      </c>
      <c r="D84" s="75" t="s">
        <v>2599</v>
      </c>
      <c r="E84" s="71"/>
      <c r="F84" s="63"/>
      <c r="G84" s="71"/>
      <c r="H84" s="109" t="s">
        <v>1971</v>
      </c>
      <c r="I84" s="71"/>
      <c r="J84" s="71"/>
      <c r="K84" s="93"/>
      <c r="L84" s="64"/>
      <c r="M84" s="65"/>
      <c r="N84" s="72"/>
      <c r="O84" s="83"/>
    </row>
    <row r="85" spans="2:15" ht="15" customHeight="1">
      <c r="B85" s="95" t="s">
        <v>3038</v>
      </c>
      <c r="C85" s="102" t="s">
        <v>120</v>
      </c>
      <c r="D85" s="75" t="s">
        <v>2610</v>
      </c>
      <c r="E85" s="71"/>
      <c r="F85" s="63"/>
      <c r="G85" s="71"/>
      <c r="H85" s="109" t="s">
        <v>1973</v>
      </c>
      <c r="I85" s="71"/>
      <c r="J85" s="71"/>
      <c r="K85" s="93"/>
      <c r="L85" s="64"/>
      <c r="M85" s="65"/>
      <c r="N85" s="72"/>
      <c r="O85" s="83"/>
    </row>
    <row r="86" spans="2:15" ht="15" customHeight="1">
      <c r="B86" s="95" t="s">
        <v>3038</v>
      </c>
      <c r="C86" s="102" t="s">
        <v>260</v>
      </c>
      <c r="D86" s="75" t="s">
        <v>2600</v>
      </c>
      <c r="E86" s="71"/>
      <c r="F86" s="63"/>
      <c r="G86" s="71"/>
      <c r="H86" s="109" t="s">
        <v>1972</v>
      </c>
      <c r="I86" s="71"/>
      <c r="J86" s="71"/>
      <c r="K86" s="93"/>
      <c r="L86" s="64"/>
      <c r="M86" s="65"/>
      <c r="N86" s="72"/>
      <c r="O86" s="83"/>
    </row>
    <row r="87" spans="2:15" ht="15" customHeight="1">
      <c r="B87" s="95" t="s">
        <v>3038</v>
      </c>
      <c r="C87" s="102" t="s">
        <v>284</v>
      </c>
      <c r="D87" s="75" t="s">
        <v>2601</v>
      </c>
      <c r="E87" s="71"/>
      <c r="F87" s="63"/>
      <c r="G87" s="71"/>
      <c r="H87" s="109" t="s">
        <v>1960</v>
      </c>
      <c r="I87" s="71"/>
      <c r="J87" s="71"/>
      <c r="K87" s="93"/>
      <c r="L87" s="64"/>
      <c r="M87" s="65"/>
      <c r="N87" s="72"/>
      <c r="O87" s="83"/>
    </row>
    <row r="88" spans="2:15" ht="15" customHeight="1">
      <c r="B88" s="95" t="s">
        <v>3038</v>
      </c>
      <c r="C88" s="102" t="s">
        <v>496</v>
      </c>
      <c r="D88" s="75" t="s">
        <v>2602</v>
      </c>
      <c r="E88" s="71"/>
      <c r="F88" s="85" t="s">
        <v>1724</v>
      </c>
      <c r="G88" s="71"/>
      <c r="H88" s="109" t="s">
        <v>1961</v>
      </c>
      <c r="I88" s="71"/>
      <c r="J88" s="71"/>
      <c r="K88" s="93"/>
      <c r="L88" s="64"/>
      <c r="M88" s="65"/>
      <c r="N88" s="72"/>
      <c r="O88" s="83"/>
    </row>
    <row r="89" spans="2:15" ht="15" customHeight="1">
      <c r="B89" s="95" t="s">
        <v>3038</v>
      </c>
      <c r="C89" s="102" t="s">
        <v>247</v>
      </c>
      <c r="D89" s="75" t="s">
        <v>2603</v>
      </c>
      <c r="E89" s="71"/>
      <c r="F89" s="85" t="s">
        <v>1726</v>
      </c>
      <c r="G89" s="71"/>
      <c r="H89" s="109" t="s">
        <v>1959</v>
      </c>
      <c r="I89" s="71"/>
      <c r="J89" s="71"/>
      <c r="K89" s="93"/>
      <c r="L89" s="64"/>
      <c r="M89" s="65"/>
      <c r="N89" s="72"/>
      <c r="O89" s="83"/>
    </row>
    <row r="90" spans="2:15" ht="15" customHeight="1">
      <c r="B90" s="95" t="s">
        <v>3038</v>
      </c>
      <c r="C90" s="102" t="s">
        <v>596</v>
      </c>
      <c r="D90" s="75" t="s">
        <v>2604</v>
      </c>
      <c r="E90" s="71"/>
      <c r="F90" s="85" t="s">
        <v>1734</v>
      </c>
      <c r="G90" s="71"/>
      <c r="H90" s="109" t="s">
        <v>1951</v>
      </c>
      <c r="I90" s="71"/>
      <c r="J90" s="71"/>
      <c r="K90" s="93"/>
      <c r="L90" s="64"/>
      <c r="M90" s="65"/>
      <c r="N90" s="72"/>
      <c r="O90" s="83"/>
    </row>
    <row r="91" spans="2:15" ht="15" customHeight="1">
      <c r="B91" s="95" t="s">
        <v>3038</v>
      </c>
      <c r="C91" s="102" t="s">
        <v>509</v>
      </c>
      <c r="D91" s="75" t="s">
        <v>2605</v>
      </c>
      <c r="E91" s="71"/>
      <c r="F91" s="85" t="s">
        <v>1732</v>
      </c>
      <c r="G91" s="71"/>
      <c r="H91" s="109" t="s">
        <v>1952</v>
      </c>
      <c r="I91" s="71"/>
      <c r="J91" s="71"/>
      <c r="K91" s="93"/>
      <c r="L91" s="64"/>
      <c r="M91" s="65"/>
      <c r="N91" s="72"/>
      <c r="O91" s="83"/>
    </row>
    <row r="92" spans="2:15" ht="15" customHeight="1">
      <c r="B92" s="95" t="s">
        <v>3038</v>
      </c>
      <c r="C92" s="102" t="s">
        <v>236</v>
      </c>
      <c r="D92" s="75" t="s">
        <v>2606</v>
      </c>
      <c r="E92" s="71"/>
      <c r="F92" s="85" t="s">
        <v>1708</v>
      </c>
      <c r="G92" s="71"/>
      <c r="H92" s="109" t="s">
        <v>1953</v>
      </c>
      <c r="I92" s="71"/>
      <c r="J92" s="71"/>
      <c r="K92" s="93"/>
      <c r="L92" s="64"/>
      <c r="M92" s="65"/>
      <c r="N92" s="72"/>
      <c r="O92" s="83"/>
    </row>
    <row r="93" spans="2:15" ht="15" customHeight="1">
      <c r="B93" s="95" t="s">
        <v>3038</v>
      </c>
      <c r="C93" s="102" t="s">
        <v>273</v>
      </c>
      <c r="D93" s="75" t="s">
        <v>2607</v>
      </c>
      <c r="E93" s="71"/>
      <c r="F93" s="85" t="s">
        <v>1710</v>
      </c>
      <c r="G93" s="71"/>
      <c r="H93" s="109" t="s">
        <v>1954</v>
      </c>
      <c r="I93" s="71"/>
      <c r="J93" s="71"/>
      <c r="K93" s="93"/>
      <c r="L93" s="64"/>
      <c r="M93" s="65"/>
      <c r="N93" s="72"/>
      <c r="O93" s="83"/>
    </row>
    <row r="94" spans="2:15" ht="15" customHeight="1">
      <c r="B94" s="95" t="s">
        <v>3038</v>
      </c>
      <c r="C94" s="102" t="s">
        <v>296</v>
      </c>
      <c r="D94" s="75" t="s">
        <v>2611</v>
      </c>
      <c r="E94" s="71"/>
      <c r="F94" s="85" t="s">
        <v>1720</v>
      </c>
      <c r="G94" s="71"/>
      <c r="H94" s="109" t="s">
        <v>1955</v>
      </c>
      <c r="I94" s="71"/>
      <c r="J94" s="103"/>
      <c r="K94" s="93"/>
      <c r="L94" s="64"/>
      <c r="M94" s="65"/>
      <c r="N94" s="72"/>
      <c r="O94" s="83"/>
    </row>
    <row r="95" spans="2:15" ht="15" customHeight="1">
      <c r="B95" s="95" t="s">
        <v>3038</v>
      </c>
      <c r="C95" s="102" t="s">
        <v>400</v>
      </c>
      <c r="D95" s="75" t="s">
        <v>2613</v>
      </c>
      <c r="E95" s="71"/>
      <c r="F95" s="71"/>
      <c r="G95" s="71"/>
      <c r="H95" s="109" t="s">
        <v>1956</v>
      </c>
      <c r="I95" s="71"/>
      <c r="J95" s="109" t="s">
        <v>1939</v>
      </c>
      <c r="K95" s="93"/>
      <c r="L95" s="64"/>
      <c r="M95" s="65"/>
      <c r="N95" s="72"/>
      <c r="O95" s="83"/>
    </row>
    <row r="96" spans="2:15" ht="15" customHeight="1">
      <c r="B96" s="95" t="s">
        <v>3038</v>
      </c>
      <c r="C96" s="102" t="s">
        <v>307</v>
      </c>
      <c r="D96" s="75" t="s">
        <v>2569</v>
      </c>
      <c r="E96" s="71"/>
      <c r="F96" s="71"/>
      <c r="G96" s="71"/>
      <c r="H96" s="109" t="s">
        <v>1957</v>
      </c>
      <c r="I96" s="71"/>
      <c r="J96" s="103"/>
      <c r="K96" s="93"/>
      <c r="L96" s="64"/>
      <c r="M96" s="65"/>
      <c r="N96" s="72"/>
      <c r="O96" s="83"/>
    </row>
    <row r="97" spans="2:15" ht="15" customHeight="1">
      <c r="B97" s="95" t="s">
        <v>3038</v>
      </c>
      <c r="C97" s="102" t="s">
        <v>412</v>
      </c>
      <c r="D97" s="75" t="s">
        <v>2570</v>
      </c>
      <c r="E97" s="71"/>
      <c r="F97" s="71"/>
      <c r="G97" s="71"/>
      <c r="H97" s="109" t="s">
        <v>1958</v>
      </c>
      <c r="I97" s="71"/>
      <c r="J97" s="103"/>
      <c r="K97" s="93"/>
      <c r="L97" s="64"/>
      <c r="M97" s="65"/>
      <c r="N97" s="72"/>
      <c r="O97" s="83"/>
    </row>
    <row r="98" spans="2:15" ht="15" customHeight="1">
      <c r="B98" s="95" t="s">
        <v>3037</v>
      </c>
      <c r="C98" s="66" t="s">
        <v>1044</v>
      </c>
      <c r="D98" s="84"/>
      <c r="E98" s="71"/>
      <c r="F98" s="93"/>
      <c r="G98" s="71"/>
      <c r="H98" s="71"/>
      <c r="I98" s="71"/>
      <c r="J98" s="103"/>
      <c r="K98" s="93"/>
      <c r="L98" s="64"/>
      <c r="M98" s="86" t="s">
        <v>1974</v>
      </c>
      <c r="N98" s="72"/>
      <c r="O98" s="83"/>
    </row>
    <row r="99" spans="2:15">
      <c r="B99" s="95" t="s">
        <v>3037</v>
      </c>
      <c r="C99" s="66" t="s">
        <v>1238</v>
      </c>
      <c r="D99" s="84"/>
      <c r="E99" s="71"/>
      <c r="F99" s="93"/>
      <c r="G99" s="71"/>
      <c r="H99" s="71"/>
      <c r="I99" s="71"/>
      <c r="J99" s="103"/>
      <c r="K99" s="93"/>
      <c r="L99" s="64"/>
      <c r="M99" s="86" t="s">
        <v>1962</v>
      </c>
      <c r="N99" s="72"/>
      <c r="O99" s="83"/>
    </row>
    <row r="100" spans="2:15">
      <c r="B100" s="95" t="s">
        <v>3037</v>
      </c>
      <c r="C100" s="66" t="s">
        <v>1134</v>
      </c>
      <c r="D100" s="84"/>
      <c r="E100" s="71"/>
      <c r="F100" s="93"/>
      <c r="G100" s="71"/>
      <c r="H100" s="71"/>
      <c r="I100" s="71"/>
      <c r="J100" s="103"/>
      <c r="K100" s="93"/>
      <c r="L100" s="64"/>
      <c r="M100" s="103"/>
      <c r="N100" s="72"/>
      <c r="O100" s="83"/>
    </row>
    <row r="101" spans="2:15">
      <c r="B101" s="95" t="s">
        <v>3037</v>
      </c>
      <c r="C101" s="66" t="s">
        <v>1321</v>
      </c>
      <c r="D101" s="84"/>
      <c r="E101" s="71"/>
      <c r="F101" s="93"/>
      <c r="G101" s="71"/>
      <c r="H101" s="71"/>
      <c r="I101" s="71"/>
      <c r="J101" s="103"/>
      <c r="K101" s="93"/>
      <c r="L101" s="64"/>
      <c r="M101" s="103"/>
      <c r="N101" s="72"/>
      <c r="O101" s="83"/>
    </row>
    <row r="102" spans="2:15">
      <c r="B102" s="95" t="s">
        <v>3037</v>
      </c>
      <c r="C102" s="66" t="s">
        <v>1107</v>
      </c>
      <c r="D102" s="84"/>
      <c r="E102" s="71"/>
      <c r="F102" s="93"/>
      <c r="G102" s="71"/>
      <c r="H102" s="71"/>
      <c r="I102" s="71"/>
      <c r="J102" s="103"/>
      <c r="K102" s="93"/>
      <c r="L102" s="64"/>
      <c r="M102" s="103"/>
      <c r="N102" s="72"/>
      <c r="O102" s="83"/>
    </row>
    <row r="103" spans="2:15">
      <c r="B103" s="95" t="s">
        <v>3037</v>
      </c>
      <c r="C103" s="66" t="s">
        <v>1125</v>
      </c>
      <c r="D103" s="84"/>
      <c r="E103" s="71"/>
      <c r="F103" s="93"/>
      <c r="G103" s="71"/>
      <c r="H103" s="71"/>
      <c r="I103" s="71"/>
      <c r="J103" s="103"/>
      <c r="K103" s="93"/>
      <c r="L103" s="64"/>
      <c r="M103" s="103"/>
      <c r="N103" s="72"/>
      <c r="O103" s="83"/>
    </row>
    <row r="104" spans="2:15" ht="15" customHeight="1">
      <c r="B104" s="95" t="s">
        <v>3037</v>
      </c>
      <c r="C104" s="66" t="s">
        <v>1115</v>
      </c>
      <c r="D104" s="84"/>
      <c r="E104" s="71"/>
      <c r="F104" s="93"/>
      <c r="G104" s="71"/>
      <c r="H104" s="71"/>
      <c r="I104" s="71"/>
      <c r="J104" s="103"/>
      <c r="K104" s="93"/>
      <c r="L104" s="64"/>
      <c r="M104" s="103"/>
      <c r="N104" s="72"/>
      <c r="O104" s="83"/>
    </row>
    <row r="105" spans="2:15">
      <c r="B105" s="95" t="s">
        <v>3037</v>
      </c>
      <c r="C105" s="66" t="s">
        <v>1532</v>
      </c>
      <c r="D105" s="84"/>
      <c r="E105" s="71"/>
      <c r="F105" s="93"/>
      <c r="G105" s="71"/>
      <c r="H105" s="71"/>
      <c r="I105" s="71"/>
      <c r="J105" s="103"/>
      <c r="K105" s="93"/>
      <c r="L105" s="64"/>
      <c r="M105" s="103"/>
      <c r="N105" s="72"/>
      <c r="O105" s="83"/>
    </row>
    <row r="106" spans="2:15">
      <c r="B106" s="95" t="s">
        <v>3058</v>
      </c>
      <c r="C106" s="66" t="s">
        <v>1329</v>
      </c>
      <c r="D106" s="84"/>
      <c r="E106" s="71"/>
      <c r="F106" s="93"/>
      <c r="G106" s="71"/>
      <c r="H106" s="71"/>
      <c r="I106" s="71"/>
      <c r="J106" s="103"/>
      <c r="K106" s="93"/>
      <c r="L106" s="64"/>
      <c r="M106" s="103"/>
      <c r="N106" s="72"/>
      <c r="O106" s="83"/>
    </row>
    <row r="107" spans="2:15">
      <c r="B107" s="95" t="s">
        <v>3058</v>
      </c>
      <c r="C107" s="66" t="s">
        <v>1426</v>
      </c>
      <c r="D107" s="84"/>
      <c r="E107" s="71"/>
      <c r="F107" s="93"/>
      <c r="G107" s="71"/>
      <c r="H107" s="71"/>
      <c r="I107" s="71"/>
      <c r="J107" s="103"/>
      <c r="K107" s="93"/>
      <c r="L107" s="64"/>
      <c r="M107" s="103"/>
      <c r="N107" s="72"/>
      <c r="O107" s="83"/>
    </row>
    <row r="108" spans="2:15">
      <c r="B108" s="95" t="s">
        <v>3058</v>
      </c>
      <c r="C108" s="66" t="s">
        <v>1523</v>
      </c>
      <c r="D108" s="84"/>
      <c r="E108" s="71"/>
      <c r="F108" s="93"/>
      <c r="G108" s="71"/>
      <c r="H108" s="71"/>
      <c r="I108" s="71"/>
      <c r="J108" s="103"/>
      <c r="K108" s="93"/>
      <c r="L108" s="64"/>
      <c r="M108" s="103"/>
      <c r="N108" s="72"/>
      <c r="O108" s="83"/>
    </row>
    <row r="109" spans="2:15">
      <c r="B109" s="95" t="s">
        <v>3058</v>
      </c>
      <c r="C109" s="66" t="s">
        <v>1416</v>
      </c>
      <c r="D109" s="84"/>
      <c r="E109" s="71"/>
      <c r="F109" s="93"/>
      <c r="G109" s="71"/>
      <c r="H109" s="71"/>
      <c r="I109" s="71"/>
      <c r="J109" s="103"/>
      <c r="K109" s="93"/>
      <c r="L109" s="64"/>
      <c r="M109" s="103"/>
      <c r="N109" s="72"/>
      <c r="O109" s="83"/>
    </row>
    <row r="110" spans="2:15" ht="15" customHeight="1">
      <c r="B110" s="95" t="s">
        <v>3058</v>
      </c>
      <c r="C110" s="66" t="s">
        <v>1512</v>
      </c>
      <c r="D110" s="84"/>
      <c r="E110" s="71"/>
      <c r="F110" s="93"/>
      <c r="G110" s="109" t="s">
        <v>1946</v>
      </c>
      <c r="H110" s="71"/>
      <c r="I110" s="71"/>
      <c r="J110" s="103"/>
      <c r="K110" s="93"/>
      <c r="L110" s="64"/>
      <c r="M110" s="103"/>
      <c r="N110" s="72"/>
      <c r="O110" s="83"/>
    </row>
    <row r="111" spans="2:15">
      <c r="B111" s="95" t="s">
        <v>3058</v>
      </c>
      <c r="C111" s="66" t="s">
        <v>1032</v>
      </c>
      <c r="D111" s="84"/>
      <c r="E111" s="71"/>
      <c r="F111" s="93"/>
      <c r="G111" s="109" t="s">
        <v>1945</v>
      </c>
      <c r="H111" s="71"/>
      <c r="I111" s="71"/>
      <c r="J111" s="103"/>
      <c r="K111" s="93"/>
      <c r="L111" s="64"/>
      <c r="M111" s="103"/>
      <c r="N111" s="72"/>
      <c r="O111" s="83"/>
    </row>
    <row r="112" spans="2:15">
      <c r="B112" s="95" t="s">
        <v>3058</v>
      </c>
      <c r="C112" s="66" t="s">
        <v>1228</v>
      </c>
      <c r="D112" s="84"/>
      <c r="E112" s="71"/>
      <c r="F112" s="93"/>
      <c r="G112" s="109" t="s">
        <v>1944</v>
      </c>
      <c r="H112" s="71"/>
      <c r="I112" s="71"/>
      <c r="J112" s="103"/>
      <c r="K112" s="93"/>
      <c r="L112" s="64"/>
      <c r="M112" s="103"/>
      <c r="N112" s="72"/>
      <c r="O112" s="83"/>
    </row>
    <row r="113" spans="2:15">
      <c r="B113" s="95" t="s">
        <v>3058</v>
      </c>
      <c r="C113" s="66" t="s">
        <v>1218</v>
      </c>
      <c r="D113" s="84"/>
      <c r="E113" s="71"/>
      <c r="F113" s="93"/>
      <c r="G113" s="109" t="s">
        <v>1943</v>
      </c>
      <c r="H113" s="71"/>
      <c r="I113" s="71"/>
      <c r="J113" s="103"/>
      <c r="K113" s="93"/>
      <c r="L113" s="64"/>
      <c r="M113" s="103"/>
      <c r="N113" s="72"/>
      <c r="O113" s="83"/>
    </row>
    <row r="114" spans="2:15">
      <c r="B114" s="95" t="s">
        <v>3058</v>
      </c>
      <c r="C114" s="66" t="s">
        <v>1503</v>
      </c>
      <c r="D114" s="84"/>
      <c r="E114" s="71"/>
      <c r="F114" s="93"/>
      <c r="G114" s="109" t="s">
        <v>1948</v>
      </c>
      <c r="H114" s="71"/>
      <c r="I114" s="71"/>
      <c r="J114" s="103"/>
      <c r="K114" s="93"/>
      <c r="L114" s="64"/>
      <c r="M114" s="103"/>
      <c r="N114" s="72"/>
      <c r="O114" s="83"/>
    </row>
    <row r="115" spans="2:15" ht="15" customHeight="1">
      <c r="B115" s="95" t="s">
        <v>3058</v>
      </c>
      <c r="C115" s="66" t="s">
        <v>1311</v>
      </c>
      <c r="D115" s="84"/>
      <c r="E115" s="71"/>
      <c r="F115" s="93"/>
      <c r="G115" s="109" t="s">
        <v>1939</v>
      </c>
      <c r="H115" s="71"/>
      <c r="I115" s="71"/>
      <c r="J115" s="103"/>
      <c r="K115" s="93"/>
      <c r="L115" s="64"/>
      <c r="M115" s="103"/>
      <c r="N115" s="72"/>
      <c r="O115" s="83"/>
    </row>
    <row r="116" spans="2:15" ht="15" customHeight="1">
      <c r="B116" s="95" t="s">
        <v>3058</v>
      </c>
      <c r="C116" s="66" t="s">
        <v>1397</v>
      </c>
      <c r="D116" s="84"/>
      <c r="E116" s="71"/>
      <c r="F116" s="93"/>
      <c r="G116" s="109" t="s">
        <v>1941</v>
      </c>
      <c r="H116" s="71"/>
      <c r="I116" s="71"/>
      <c r="J116" s="103"/>
      <c r="K116" s="93"/>
      <c r="L116" s="64"/>
      <c r="M116" s="103"/>
      <c r="N116" s="72"/>
      <c r="O116" s="83"/>
    </row>
    <row r="117" spans="2:15">
      <c r="B117" s="95" t="s">
        <v>3058</v>
      </c>
      <c r="C117" s="66" t="s">
        <v>1387</v>
      </c>
      <c r="D117" s="84"/>
      <c r="E117" s="71"/>
      <c r="F117" s="93"/>
      <c r="G117" s="109" t="s">
        <v>1940</v>
      </c>
      <c r="H117" s="71"/>
      <c r="I117" s="71"/>
      <c r="J117" s="103"/>
      <c r="K117" s="93"/>
      <c r="L117" s="64"/>
      <c r="M117" s="103"/>
      <c r="N117" s="72"/>
      <c r="O117" s="83"/>
    </row>
    <row r="118" spans="2:15" ht="15" customHeight="1">
      <c r="B118" s="95" t="s">
        <v>3058</v>
      </c>
      <c r="C118" s="66" t="s">
        <v>1087</v>
      </c>
      <c r="D118" s="84"/>
      <c r="E118" s="71"/>
      <c r="F118" s="93"/>
      <c r="G118" s="109" t="s">
        <v>1935</v>
      </c>
      <c r="H118" s="71"/>
      <c r="I118" s="71"/>
      <c r="J118" s="103"/>
      <c r="K118" s="93"/>
      <c r="L118" s="64"/>
      <c r="M118" s="103"/>
      <c r="N118" s="72"/>
      <c r="O118" s="83"/>
    </row>
    <row r="119" spans="2:15">
      <c r="B119" s="95" t="s">
        <v>3058</v>
      </c>
      <c r="C119" s="66" t="s">
        <v>1198</v>
      </c>
      <c r="D119" s="84"/>
      <c r="E119" s="71"/>
      <c r="F119" s="93"/>
      <c r="G119" s="109" t="s">
        <v>1936</v>
      </c>
      <c r="H119" s="71"/>
      <c r="I119" s="71"/>
      <c r="J119" s="103"/>
      <c r="K119" s="93"/>
      <c r="L119" s="64"/>
      <c r="M119" s="103"/>
      <c r="N119" s="72"/>
      <c r="O119" s="83"/>
    </row>
    <row r="120" spans="2:15">
      <c r="B120" s="95" t="s">
        <v>3058</v>
      </c>
      <c r="C120" s="66" t="s">
        <v>1022</v>
      </c>
      <c r="D120" s="84"/>
      <c r="E120" s="71"/>
      <c r="F120" s="93"/>
      <c r="G120" s="109" t="s">
        <v>1937</v>
      </c>
      <c r="H120" s="71"/>
      <c r="I120" s="71"/>
      <c r="J120" s="103"/>
      <c r="K120" s="93"/>
      <c r="L120" s="64"/>
      <c r="M120" s="103"/>
      <c r="N120" s="72"/>
      <c r="O120" s="83"/>
    </row>
    <row r="121" spans="2:15">
      <c r="B121" s="95" t="s">
        <v>3058</v>
      </c>
      <c r="C121" s="66" t="s">
        <v>1012</v>
      </c>
      <c r="D121" s="84"/>
      <c r="E121" s="71"/>
      <c r="F121" s="93"/>
      <c r="G121" s="109" t="s">
        <v>1938</v>
      </c>
      <c r="H121" s="71"/>
      <c r="I121" s="71"/>
      <c r="J121" s="103"/>
      <c r="K121" s="93"/>
      <c r="L121" s="64"/>
      <c r="M121" s="103"/>
      <c r="N121" s="72"/>
      <c r="O121" s="83"/>
    </row>
    <row r="122" spans="2:15" ht="15" customHeight="1">
      <c r="B122" s="95" t="s">
        <v>3058</v>
      </c>
      <c r="C122" s="66" t="s">
        <v>1099</v>
      </c>
      <c r="D122" s="84"/>
      <c r="E122" s="71"/>
      <c r="F122" s="93"/>
      <c r="G122" s="93"/>
      <c r="H122" s="71"/>
      <c r="I122" s="71"/>
      <c r="J122" s="103"/>
      <c r="K122" s="93"/>
      <c r="L122" s="64"/>
      <c r="M122" s="103"/>
      <c r="N122" s="72"/>
      <c r="O122" s="83"/>
    </row>
    <row r="123" spans="2:15">
      <c r="B123" s="95" t="s">
        <v>3058</v>
      </c>
      <c r="C123" s="66" t="s">
        <v>1304</v>
      </c>
      <c r="D123" s="84"/>
      <c r="E123" s="71"/>
      <c r="F123" s="93"/>
      <c r="G123" s="93"/>
      <c r="H123" s="71"/>
      <c r="I123" s="71"/>
      <c r="J123" s="103"/>
      <c r="K123" s="93"/>
      <c r="L123" s="64"/>
      <c r="M123" s="103"/>
      <c r="N123" s="72"/>
      <c r="O123" s="83"/>
    </row>
    <row r="124" spans="2:15" ht="15" customHeight="1">
      <c r="B124" s="95" t="s">
        <v>3058</v>
      </c>
      <c r="C124" s="66" t="s">
        <v>1209</v>
      </c>
      <c r="D124" s="84"/>
      <c r="E124" s="71"/>
      <c r="F124" s="19" t="s">
        <v>2573</v>
      </c>
      <c r="G124" s="93"/>
      <c r="H124" s="71"/>
      <c r="I124" s="71"/>
      <c r="J124" s="103"/>
      <c r="K124" s="93"/>
      <c r="L124" s="64"/>
      <c r="M124" s="103"/>
      <c r="N124" s="72"/>
      <c r="O124" s="83"/>
    </row>
    <row r="125" spans="2:15" ht="15" customHeight="1">
      <c r="B125" s="95" t="s">
        <v>3058</v>
      </c>
      <c r="C125" s="66" t="s">
        <v>1408</v>
      </c>
      <c r="D125" s="84"/>
      <c r="E125" s="71"/>
      <c r="F125" s="19" t="s">
        <v>2574</v>
      </c>
      <c r="G125" s="93"/>
      <c r="H125" s="71"/>
      <c r="I125" s="71"/>
      <c r="J125" s="103"/>
      <c r="K125" s="93"/>
      <c r="L125" s="64"/>
      <c r="M125" s="103"/>
      <c r="N125" s="72"/>
      <c r="O125" s="83"/>
    </row>
    <row r="126" spans="2:15">
      <c r="B126" s="95" t="s">
        <v>3058</v>
      </c>
      <c r="C126" s="66" t="s">
        <v>1488</v>
      </c>
      <c r="D126" s="84"/>
      <c r="E126" s="71"/>
      <c r="F126" s="19" t="s">
        <v>2575</v>
      </c>
      <c r="G126" s="93"/>
      <c r="H126" s="71"/>
      <c r="I126" s="71"/>
      <c r="J126" s="103"/>
      <c r="K126" s="93"/>
      <c r="L126" s="64"/>
      <c r="M126" s="103"/>
      <c r="N126" s="72"/>
      <c r="O126" s="83"/>
    </row>
    <row r="127" spans="2:15">
      <c r="B127" s="95" t="s">
        <v>3058</v>
      </c>
      <c r="C127" s="66" t="s">
        <v>1496</v>
      </c>
      <c r="D127" s="84"/>
      <c r="E127" s="71"/>
      <c r="F127" s="93"/>
      <c r="G127" s="93"/>
      <c r="H127" s="71"/>
      <c r="I127" s="71"/>
      <c r="J127" s="103"/>
      <c r="K127" s="93"/>
      <c r="L127" s="64"/>
      <c r="M127" s="103"/>
      <c r="N127" s="72"/>
      <c r="O127" s="83"/>
    </row>
    <row r="128" spans="2:15">
      <c r="B128" s="95" t="s">
        <v>3058</v>
      </c>
      <c r="C128" s="66" t="s">
        <v>1481</v>
      </c>
      <c r="D128" s="84"/>
      <c r="E128" s="71"/>
      <c r="F128" s="93"/>
      <c r="G128" s="93"/>
      <c r="H128" s="71"/>
      <c r="I128" s="71"/>
      <c r="J128" s="103"/>
      <c r="K128" s="93"/>
      <c r="L128" s="64"/>
      <c r="M128" s="103"/>
      <c r="N128" s="72"/>
      <c r="O128" s="83"/>
    </row>
    <row r="129" spans="2:15">
      <c r="B129" s="95" t="s">
        <v>3058</v>
      </c>
      <c r="C129" s="66" t="s">
        <v>1473</v>
      </c>
      <c r="D129" s="84"/>
      <c r="E129" s="71"/>
      <c r="F129" s="93"/>
      <c r="G129" s="93"/>
      <c r="H129" s="71"/>
      <c r="I129" s="71"/>
      <c r="J129" s="103"/>
      <c r="K129" s="93"/>
      <c r="L129" s="64"/>
      <c r="M129" s="103"/>
      <c r="N129" s="72"/>
      <c r="O129" s="83"/>
    </row>
    <row r="130" spans="2:15">
      <c r="B130" s="95" t="s">
        <v>3058</v>
      </c>
      <c r="C130" s="66" t="s">
        <v>1380</v>
      </c>
      <c r="D130" s="84"/>
      <c r="E130" s="71"/>
      <c r="F130" s="93"/>
      <c r="G130" s="93"/>
      <c r="H130" s="71"/>
      <c r="I130" s="71"/>
      <c r="J130" s="103"/>
      <c r="K130" s="93"/>
      <c r="L130" s="64"/>
      <c r="M130" s="103"/>
      <c r="N130" s="72"/>
      <c r="O130" s="83"/>
    </row>
    <row r="131" spans="2:15">
      <c r="B131" s="95" t="s">
        <v>3058</v>
      </c>
      <c r="C131" s="66" t="s">
        <v>1466</v>
      </c>
      <c r="D131" s="84"/>
      <c r="E131" s="71"/>
      <c r="F131" s="93"/>
      <c r="G131" s="93"/>
      <c r="H131" s="71"/>
      <c r="I131" s="71"/>
      <c r="J131" s="103"/>
      <c r="K131" s="93"/>
      <c r="L131" s="64"/>
      <c r="M131" s="103"/>
      <c r="N131" s="72"/>
      <c r="O131" s="83"/>
    </row>
    <row r="132" spans="2:15">
      <c r="B132" s="95" t="s">
        <v>3058</v>
      </c>
      <c r="C132" s="66" t="s">
        <v>1370</v>
      </c>
      <c r="D132" s="84"/>
      <c r="E132" s="71"/>
      <c r="F132" s="93"/>
      <c r="G132" s="93"/>
      <c r="H132" s="71"/>
      <c r="I132" s="71"/>
      <c r="J132" s="103"/>
      <c r="K132" s="93"/>
      <c r="L132" s="64"/>
      <c r="M132" s="103"/>
      <c r="N132" s="72"/>
      <c r="O132" s="83"/>
    </row>
    <row r="133" spans="2:15">
      <c r="B133" s="95" t="s">
        <v>3058</v>
      </c>
      <c r="C133" s="66" t="s">
        <v>1457</v>
      </c>
      <c r="D133" s="84"/>
      <c r="E133" s="71"/>
      <c r="F133" s="93"/>
      <c r="G133" s="93"/>
      <c r="H133" s="71"/>
      <c r="I133" s="71"/>
      <c r="J133" s="103"/>
      <c r="K133" s="93"/>
      <c r="L133" s="64"/>
      <c r="M133" s="31" t="s">
        <v>1950</v>
      </c>
      <c r="N133" s="72"/>
      <c r="O133" s="83"/>
    </row>
    <row r="134" spans="2:15" ht="14.65" customHeight="1">
      <c r="B134" s="95" t="s">
        <v>3058</v>
      </c>
      <c r="C134" s="67" t="s">
        <v>1349</v>
      </c>
      <c r="D134" s="77" t="s">
        <v>2876</v>
      </c>
      <c r="E134" s="71"/>
      <c r="F134" s="93"/>
      <c r="G134" s="93"/>
      <c r="H134" s="82" t="s">
        <v>2546</v>
      </c>
      <c r="I134" s="71"/>
      <c r="J134" s="86" t="s">
        <v>1961</v>
      </c>
      <c r="K134" s="93"/>
      <c r="L134" s="64"/>
      <c r="M134" s="65"/>
      <c r="N134" s="72"/>
      <c r="O134" s="83"/>
    </row>
    <row r="135" spans="2:15">
      <c r="B135" s="95" t="s">
        <v>3058</v>
      </c>
      <c r="C135" s="67" t="s">
        <v>1269</v>
      </c>
      <c r="D135" s="77" t="s">
        <v>2875</v>
      </c>
      <c r="E135" s="71"/>
      <c r="F135" s="93"/>
      <c r="G135" s="93"/>
      <c r="H135" s="82" t="s">
        <v>2545</v>
      </c>
      <c r="I135" s="71"/>
      <c r="J135" s="86" t="s">
        <v>1960</v>
      </c>
      <c r="K135" s="93"/>
      <c r="L135" s="64"/>
      <c r="M135" s="65"/>
      <c r="N135" s="72"/>
      <c r="O135" s="83"/>
    </row>
    <row r="136" spans="2:15">
      <c r="B136" s="95" t="s">
        <v>3058</v>
      </c>
      <c r="C136" s="67" t="s">
        <v>1263</v>
      </c>
      <c r="D136" s="77" t="s">
        <v>2877</v>
      </c>
      <c r="E136" s="71"/>
      <c r="F136" s="93"/>
      <c r="G136" s="93"/>
      <c r="H136" s="82" t="s">
        <v>2547</v>
      </c>
      <c r="I136" s="71"/>
      <c r="J136" s="86" t="s">
        <v>1951</v>
      </c>
      <c r="K136" s="93"/>
      <c r="L136" s="64"/>
      <c r="M136" s="31" t="s">
        <v>1942</v>
      </c>
      <c r="N136" s="72"/>
      <c r="O136" s="83"/>
    </row>
    <row r="137" spans="2:15">
      <c r="B137" s="95" t="s">
        <v>3058</v>
      </c>
      <c r="C137" s="67" t="s">
        <v>1438</v>
      </c>
      <c r="D137" s="77" t="s">
        <v>2878</v>
      </c>
      <c r="E137" s="103"/>
      <c r="F137" s="93"/>
      <c r="G137" s="93"/>
      <c r="H137" s="82" t="s">
        <v>2548</v>
      </c>
      <c r="I137" s="71"/>
      <c r="J137" s="86" t="s">
        <v>1952</v>
      </c>
      <c r="K137" s="93"/>
      <c r="L137" s="64"/>
      <c r="M137" s="31" t="s">
        <v>1950</v>
      </c>
      <c r="N137" s="72"/>
      <c r="O137" s="83"/>
    </row>
    <row r="138" spans="2:15">
      <c r="B138" s="95" t="s">
        <v>3058</v>
      </c>
      <c r="C138" s="67" t="s">
        <v>1256</v>
      </c>
      <c r="D138" s="77" t="s">
        <v>2879</v>
      </c>
      <c r="E138" s="103"/>
      <c r="F138" s="93"/>
      <c r="G138" s="93"/>
      <c r="H138" s="82" t="s">
        <v>2549</v>
      </c>
      <c r="I138" s="71"/>
      <c r="J138" s="86" t="s">
        <v>1953</v>
      </c>
      <c r="K138" s="93"/>
      <c r="L138" s="31" t="s">
        <v>1949</v>
      </c>
      <c r="M138" s="65"/>
      <c r="N138" s="72"/>
      <c r="O138" s="83"/>
    </row>
    <row r="139" spans="2:15" ht="15" customHeight="1">
      <c r="B139" s="95" t="s">
        <v>3058</v>
      </c>
      <c r="C139" s="67" t="s">
        <v>1341</v>
      </c>
      <c r="D139" s="77" t="s">
        <v>2880</v>
      </c>
      <c r="E139" s="103"/>
      <c r="F139" s="93"/>
      <c r="G139" s="93"/>
      <c r="H139" s="82" t="s">
        <v>2550</v>
      </c>
      <c r="I139" s="71"/>
      <c r="J139" s="86" t="s">
        <v>1954</v>
      </c>
      <c r="K139" s="93"/>
      <c r="L139" s="31" t="s">
        <v>1947</v>
      </c>
      <c r="M139" s="65"/>
      <c r="N139" s="72"/>
      <c r="O139" s="83"/>
    </row>
    <row r="140" spans="2:15" ht="15" customHeight="1">
      <c r="B140" s="95" t="s">
        <v>3058</v>
      </c>
      <c r="C140" s="68" t="s">
        <v>1296</v>
      </c>
      <c r="D140" s="79" t="s">
        <v>2890</v>
      </c>
      <c r="E140" s="109" t="s">
        <v>1946</v>
      </c>
      <c r="F140" s="85" t="s">
        <v>1720</v>
      </c>
      <c r="G140" s="93"/>
      <c r="H140" s="93"/>
      <c r="I140" s="71"/>
      <c r="J140" s="63"/>
      <c r="K140" s="93"/>
      <c r="L140" s="64"/>
      <c r="M140" s="65"/>
      <c r="N140" s="72"/>
      <c r="O140" s="83"/>
    </row>
    <row r="141" spans="2:15">
      <c r="B141" s="95" t="s">
        <v>3058</v>
      </c>
      <c r="C141" s="68" t="s">
        <v>1192</v>
      </c>
      <c r="D141" s="79" t="s">
        <v>2889</v>
      </c>
      <c r="E141" s="109" t="s">
        <v>1945</v>
      </c>
      <c r="F141" s="85" t="s">
        <v>1718</v>
      </c>
      <c r="G141" s="93"/>
      <c r="H141" s="93"/>
      <c r="I141" s="71"/>
      <c r="J141" s="63"/>
      <c r="K141" s="93"/>
      <c r="L141" s="64"/>
      <c r="M141" s="65"/>
      <c r="N141" s="72"/>
      <c r="O141" s="83"/>
    </row>
    <row r="142" spans="2:15">
      <c r="B142" s="95" t="s">
        <v>3058</v>
      </c>
      <c r="C142" s="68" t="s">
        <v>1079</v>
      </c>
      <c r="D142" s="79" t="s">
        <v>2888</v>
      </c>
      <c r="E142" s="109" t="s">
        <v>1944</v>
      </c>
      <c r="F142" s="85" t="s">
        <v>1708</v>
      </c>
      <c r="G142" s="93"/>
      <c r="H142" s="93"/>
      <c r="I142" s="71"/>
      <c r="J142" s="63"/>
      <c r="K142" s="93"/>
      <c r="L142" s="64"/>
      <c r="M142" s="65"/>
      <c r="N142" s="72"/>
      <c r="O142" s="83"/>
    </row>
    <row r="143" spans="2:15">
      <c r="B143" s="95" t="s">
        <v>3058</v>
      </c>
      <c r="C143" s="68" t="s">
        <v>1275</v>
      </c>
      <c r="D143" s="79" t="s">
        <v>2887</v>
      </c>
      <c r="E143" s="109" t="s">
        <v>1943</v>
      </c>
      <c r="F143" s="85" t="s">
        <v>1710</v>
      </c>
      <c r="G143" s="93"/>
      <c r="H143" s="93"/>
      <c r="I143" s="71"/>
      <c r="J143" s="63"/>
      <c r="K143" s="93"/>
      <c r="L143" s="64"/>
      <c r="M143" s="65"/>
      <c r="N143" s="72"/>
      <c r="O143" s="83"/>
    </row>
    <row r="144" spans="2:15" ht="15" customHeight="1">
      <c r="B144" s="95" t="s">
        <v>3057</v>
      </c>
      <c r="C144" s="68" t="s">
        <v>1167</v>
      </c>
      <c r="D144" s="79" t="s">
        <v>2885</v>
      </c>
      <c r="E144" s="109" t="s">
        <v>1948</v>
      </c>
      <c r="F144" s="85" t="s">
        <v>1712</v>
      </c>
      <c r="G144" s="109" t="s">
        <v>1942</v>
      </c>
      <c r="H144" s="93"/>
      <c r="I144" s="71"/>
      <c r="J144" s="63"/>
      <c r="K144" s="93"/>
      <c r="L144" s="64"/>
      <c r="M144" s="65"/>
      <c r="N144" s="72"/>
      <c r="O144" s="83"/>
    </row>
    <row r="145" spans="2:15">
      <c r="B145" s="95" t="s">
        <v>3057</v>
      </c>
      <c r="C145" s="68" t="s">
        <v>1160</v>
      </c>
      <c r="D145" s="79" t="s">
        <v>2886</v>
      </c>
      <c r="E145" s="109" t="s">
        <v>1939</v>
      </c>
      <c r="F145" s="85" t="s">
        <v>1714</v>
      </c>
      <c r="G145" s="109" t="s">
        <v>1949</v>
      </c>
      <c r="H145" s="93"/>
      <c r="I145" s="71"/>
      <c r="J145" s="63"/>
      <c r="K145" s="93"/>
      <c r="L145" s="64"/>
      <c r="M145" s="65"/>
      <c r="N145" s="72"/>
      <c r="O145" s="83"/>
    </row>
    <row r="146" spans="2:15">
      <c r="B146" s="95" t="s">
        <v>3057</v>
      </c>
      <c r="C146" s="68" t="s">
        <v>1451</v>
      </c>
      <c r="D146" s="103"/>
      <c r="E146" s="109" t="s">
        <v>1941</v>
      </c>
      <c r="F146" s="85" t="s">
        <v>1730</v>
      </c>
      <c r="G146" s="93"/>
      <c r="H146" s="93"/>
      <c r="I146" s="71"/>
      <c r="J146" s="63"/>
      <c r="K146" s="93"/>
      <c r="L146" s="64"/>
      <c r="M146" s="65"/>
      <c r="N146" s="72"/>
      <c r="O146" s="83"/>
    </row>
    <row r="147" spans="2:15">
      <c r="B147" s="95" t="s">
        <v>3057</v>
      </c>
      <c r="C147" s="68" t="s">
        <v>1175</v>
      </c>
      <c r="D147" s="79" t="s">
        <v>2896</v>
      </c>
      <c r="E147" s="109" t="s">
        <v>1940</v>
      </c>
      <c r="F147" s="85" t="s">
        <v>1728</v>
      </c>
      <c r="G147" s="93"/>
      <c r="H147" s="93"/>
      <c r="I147" s="71"/>
      <c r="J147" s="63"/>
      <c r="K147" s="93"/>
      <c r="L147" s="64"/>
      <c r="M147" s="65"/>
      <c r="N147" s="72"/>
      <c r="O147" s="83"/>
    </row>
    <row r="148" spans="2:15">
      <c r="B148" s="95" t="s">
        <v>3057</v>
      </c>
      <c r="C148" s="68" t="s">
        <v>1281</v>
      </c>
      <c r="D148" s="79" t="s">
        <v>2891</v>
      </c>
      <c r="E148" s="109" t="s">
        <v>1935</v>
      </c>
      <c r="F148" s="85" t="s">
        <v>1726</v>
      </c>
      <c r="G148" s="93"/>
      <c r="H148" s="93"/>
      <c r="I148" s="71"/>
      <c r="J148" s="63"/>
      <c r="K148" s="93"/>
      <c r="L148" s="64"/>
      <c r="M148" s="65"/>
      <c r="N148" s="72"/>
      <c r="O148" s="83"/>
    </row>
    <row r="149" spans="2:15">
      <c r="B149" s="95" t="s">
        <v>3057</v>
      </c>
      <c r="C149" s="68" t="s">
        <v>1289</v>
      </c>
      <c r="D149" s="79" t="s">
        <v>2892</v>
      </c>
      <c r="E149" s="109" t="s">
        <v>1936</v>
      </c>
      <c r="F149" s="85" t="s">
        <v>1724</v>
      </c>
      <c r="G149" s="93"/>
      <c r="H149" s="93"/>
      <c r="I149" s="71"/>
      <c r="J149" s="63"/>
      <c r="K149" s="93"/>
      <c r="L149" s="64"/>
      <c r="M149" s="65"/>
      <c r="N149" s="72"/>
      <c r="O149" s="83"/>
    </row>
    <row r="150" spans="2:15">
      <c r="B150" s="95" t="s">
        <v>3057</v>
      </c>
      <c r="C150" s="68" t="s">
        <v>1184</v>
      </c>
      <c r="D150" s="79" t="s">
        <v>2893</v>
      </c>
      <c r="E150" s="109" t="s">
        <v>1937</v>
      </c>
      <c r="F150" s="85" t="s">
        <v>1734</v>
      </c>
      <c r="G150" s="93"/>
      <c r="H150" s="93"/>
      <c r="I150" s="71"/>
      <c r="J150" s="63"/>
      <c r="K150" s="93"/>
      <c r="L150" s="64"/>
      <c r="M150" s="65"/>
      <c r="N150" s="72"/>
      <c r="O150" s="83"/>
    </row>
    <row r="151" spans="2:15">
      <c r="B151" s="95" t="s">
        <v>3057</v>
      </c>
      <c r="C151" s="68" t="s">
        <v>1361</v>
      </c>
      <c r="D151" s="79" t="s">
        <v>2894</v>
      </c>
      <c r="E151" s="109" t="s">
        <v>1938</v>
      </c>
      <c r="F151" s="85" t="s">
        <v>1732</v>
      </c>
      <c r="G151" s="93"/>
      <c r="H151" s="93"/>
      <c r="I151" s="71"/>
      <c r="J151" s="63"/>
      <c r="K151" s="93"/>
      <c r="L151" s="64"/>
      <c r="M151" s="65"/>
      <c r="N151" s="72"/>
      <c r="O151" s="83"/>
    </row>
    <row r="152" spans="2:15" ht="15" customHeight="1">
      <c r="B152" s="112" t="s">
        <v>3057</v>
      </c>
      <c r="C152" s="69" t="s">
        <v>1073</v>
      </c>
      <c r="D152" s="93"/>
      <c r="E152" s="108" t="s">
        <v>1720</v>
      </c>
      <c r="F152" s="93"/>
      <c r="G152" s="93"/>
      <c r="H152" s="93"/>
      <c r="I152" s="71"/>
      <c r="J152" s="63"/>
      <c r="K152" s="93"/>
      <c r="L152" s="93"/>
      <c r="M152" s="65"/>
      <c r="N152" s="72"/>
      <c r="O152" s="83"/>
    </row>
    <row r="153" spans="2:15">
      <c r="B153" s="95" t="s">
        <v>3057</v>
      </c>
      <c r="C153" s="69" t="s">
        <v>1067</v>
      </c>
      <c r="D153" s="93"/>
      <c r="E153" s="108" t="s">
        <v>1718</v>
      </c>
      <c r="F153" s="93"/>
      <c r="G153" s="93"/>
      <c r="H153" s="93"/>
      <c r="I153" s="71"/>
      <c r="J153" s="63"/>
      <c r="K153" s="93"/>
      <c r="L153" s="93"/>
      <c r="M153" s="65"/>
      <c r="N153" s="72"/>
      <c r="O153" s="83"/>
    </row>
    <row r="154" spans="2:15" ht="15" customHeight="1">
      <c r="B154" s="95" t="s">
        <v>3057</v>
      </c>
      <c r="C154" s="69" t="s">
        <v>977</v>
      </c>
      <c r="D154" s="93"/>
      <c r="E154" s="108" t="s">
        <v>1708</v>
      </c>
      <c r="F154" s="93"/>
      <c r="G154" s="93"/>
      <c r="H154" s="93"/>
      <c r="I154" s="71"/>
      <c r="J154" s="63"/>
      <c r="K154" s="93"/>
      <c r="L154" s="93"/>
      <c r="M154" s="65"/>
      <c r="N154" s="72"/>
      <c r="O154" s="83"/>
    </row>
    <row r="155" spans="2:15" ht="15" customHeight="1">
      <c r="B155" s="95" t="s">
        <v>3057</v>
      </c>
      <c r="C155" s="69" t="s">
        <v>982</v>
      </c>
      <c r="D155" s="93"/>
      <c r="E155" s="108" t="s">
        <v>1710</v>
      </c>
      <c r="F155" s="93"/>
      <c r="G155" s="93"/>
      <c r="H155" s="93"/>
      <c r="I155" s="71"/>
      <c r="J155" s="63"/>
      <c r="K155" s="93"/>
      <c r="L155" s="93"/>
      <c r="M155" s="65"/>
      <c r="N155" s="72"/>
      <c r="O155" s="83"/>
    </row>
    <row r="156" spans="2:15">
      <c r="B156" s="95" t="s">
        <v>3057</v>
      </c>
      <c r="C156" s="69" t="s">
        <v>936</v>
      </c>
      <c r="D156" s="93"/>
      <c r="E156" s="108" t="s">
        <v>1712</v>
      </c>
      <c r="F156" s="93"/>
      <c r="G156" s="93"/>
      <c r="H156" s="93"/>
      <c r="I156" s="71"/>
      <c r="J156" s="63"/>
      <c r="K156" s="93"/>
      <c r="L156" s="93"/>
      <c r="M156" s="65"/>
      <c r="N156" s="72"/>
      <c r="O156" s="83"/>
    </row>
    <row r="157" spans="2:15">
      <c r="B157" s="95" t="s">
        <v>3057</v>
      </c>
      <c r="C157" s="69" t="s">
        <v>970</v>
      </c>
      <c r="D157" s="93"/>
      <c r="E157" s="108" t="s">
        <v>1714</v>
      </c>
      <c r="F157" s="93"/>
      <c r="G157" s="93"/>
      <c r="H157" s="93"/>
      <c r="I157" s="71"/>
      <c r="J157" s="63"/>
      <c r="K157" s="93"/>
      <c r="L157" s="93"/>
      <c r="M157" s="65"/>
      <c r="N157" s="72"/>
      <c r="O157" s="83"/>
    </row>
    <row r="158" spans="2:15" ht="14.65" customHeight="1">
      <c r="B158" s="95" t="s">
        <v>3057</v>
      </c>
      <c r="C158" s="69" t="s">
        <v>928</v>
      </c>
      <c r="D158" s="93"/>
      <c r="E158" s="108" t="s">
        <v>1730</v>
      </c>
      <c r="F158" s="93"/>
      <c r="G158" s="93"/>
      <c r="H158" s="93"/>
      <c r="I158" s="71"/>
      <c r="J158" s="105"/>
      <c r="K158" s="93"/>
      <c r="L158" s="93"/>
      <c r="M158" s="65"/>
      <c r="N158" s="72"/>
      <c r="O158" s="83"/>
    </row>
    <row r="159" spans="2:15">
      <c r="B159" s="95" t="s">
        <v>3057</v>
      </c>
      <c r="C159" s="69" t="s">
        <v>1002</v>
      </c>
      <c r="D159" s="93"/>
      <c r="E159" s="108" t="s">
        <v>1728</v>
      </c>
      <c r="F159" s="93"/>
      <c r="G159" s="93"/>
      <c r="H159" s="93"/>
      <c r="I159" s="71"/>
      <c r="J159" s="105"/>
      <c r="K159" s="93"/>
      <c r="L159" s="93"/>
      <c r="M159" s="65"/>
      <c r="N159" s="72"/>
      <c r="O159" s="83"/>
    </row>
    <row r="160" spans="2:15" ht="15" customHeight="1">
      <c r="B160" s="95" t="s">
        <v>3057</v>
      </c>
      <c r="C160" s="69" t="s">
        <v>1249</v>
      </c>
      <c r="D160" s="93"/>
      <c r="E160" s="108" t="s">
        <v>1726</v>
      </c>
      <c r="F160" s="93"/>
      <c r="G160" s="93"/>
      <c r="H160" s="93"/>
      <c r="I160" s="71"/>
      <c r="J160" s="105"/>
      <c r="K160" s="93"/>
      <c r="L160" s="93"/>
      <c r="M160" s="65"/>
      <c r="N160" s="72"/>
      <c r="O160" s="83"/>
    </row>
    <row r="161" spans="2:15">
      <c r="B161" s="95" t="s">
        <v>3057</v>
      </c>
      <c r="C161" s="69" t="s">
        <v>1060</v>
      </c>
      <c r="D161" s="93"/>
      <c r="E161" s="108" t="s">
        <v>1724</v>
      </c>
      <c r="F161" s="93"/>
      <c r="G161" s="93"/>
      <c r="H161" s="93"/>
      <c r="I161" s="71"/>
      <c r="J161" s="105"/>
      <c r="K161" s="93"/>
      <c r="L161" s="93"/>
      <c r="M161" s="65"/>
      <c r="N161" s="72"/>
      <c r="O161" s="83"/>
    </row>
    <row r="162" spans="2:15">
      <c r="B162" s="95" t="s">
        <v>3057</v>
      </c>
      <c r="C162" s="69" t="s">
        <v>1151</v>
      </c>
      <c r="D162" s="93"/>
      <c r="E162" s="108" t="s">
        <v>1734</v>
      </c>
      <c r="F162" s="93"/>
      <c r="G162" s="93"/>
      <c r="H162" s="93"/>
      <c r="I162" s="71"/>
      <c r="J162" s="105"/>
      <c r="K162" s="93"/>
      <c r="L162" s="93"/>
      <c r="M162" s="65"/>
      <c r="N162" s="72"/>
      <c r="O162" s="83"/>
    </row>
    <row r="163" spans="2:15">
      <c r="B163" s="95" t="s">
        <v>3057</v>
      </c>
      <c r="C163" s="69" t="s">
        <v>1144</v>
      </c>
      <c r="D163" s="93"/>
      <c r="E163" s="108" t="s">
        <v>1732</v>
      </c>
      <c r="F163" s="93"/>
      <c r="G163" s="93"/>
      <c r="H163" s="93"/>
      <c r="I163" s="71"/>
      <c r="J163" s="105"/>
      <c r="K163" s="93"/>
      <c r="L163" s="93"/>
      <c r="M163" s="65"/>
      <c r="N163" s="72"/>
      <c r="O163" s="83"/>
    </row>
    <row r="164" spans="2:15" ht="15" customHeight="1">
      <c r="B164" s="95" t="s">
        <v>3057</v>
      </c>
      <c r="C164" s="69" t="s">
        <v>813</v>
      </c>
      <c r="D164" s="93"/>
      <c r="E164" s="93"/>
      <c r="F164" s="93"/>
      <c r="G164" s="93"/>
      <c r="H164" s="93"/>
      <c r="I164" s="71"/>
      <c r="J164" s="105"/>
      <c r="K164" s="93"/>
      <c r="L164" s="93"/>
      <c r="M164" s="65"/>
      <c r="N164" s="72"/>
      <c r="O164" s="83"/>
    </row>
    <row r="165" spans="2:15">
      <c r="B165" s="95" t="s">
        <v>3057</v>
      </c>
      <c r="C165" s="69" t="s">
        <v>822</v>
      </c>
      <c r="D165" s="93"/>
      <c r="E165" s="93"/>
      <c r="F165" s="93"/>
      <c r="G165" s="93"/>
      <c r="H165" s="93"/>
      <c r="I165" s="71"/>
      <c r="J165" s="105"/>
      <c r="K165" s="93"/>
      <c r="L165" s="93"/>
      <c r="M165" s="65"/>
      <c r="N165" s="72"/>
      <c r="O165" s="83"/>
    </row>
    <row r="166" spans="2:15" ht="15" customHeight="1">
      <c r="B166" s="95" t="s">
        <v>3057</v>
      </c>
      <c r="C166" s="69" t="s">
        <v>884</v>
      </c>
      <c r="D166" s="93"/>
      <c r="E166" s="93"/>
      <c r="F166" s="93"/>
      <c r="G166" s="93"/>
      <c r="H166" s="93"/>
      <c r="I166" s="71"/>
      <c r="J166" s="105"/>
      <c r="K166" s="93"/>
      <c r="L166" s="93"/>
      <c r="M166" s="65"/>
      <c r="N166" s="72"/>
      <c r="O166" s="83"/>
    </row>
    <row r="167" spans="2:15">
      <c r="B167" s="95" t="s">
        <v>3057</v>
      </c>
      <c r="C167" s="69" t="s">
        <v>762</v>
      </c>
      <c r="D167" s="93"/>
      <c r="E167" s="93"/>
      <c r="F167" s="93"/>
      <c r="G167" s="93"/>
      <c r="H167" s="93"/>
      <c r="I167" s="71"/>
      <c r="J167" s="105"/>
      <c r="K167" s="93"/>
      <c r="L167" s="93"/>
      <c r="M167" s="65"/>
      <c r="N167" s="72"/>
      <c r="O167" s="83"/>
    </row>
    <row r="168" spans="2:15">
      <c r="B168" s="95" t="s">
        <v>3057</v>
      </c>
      <c r="C168" s="69" t="s">
        <v>751</v>
      </c>
      <c r="D168" s="93"/>
      <c r="E168" s="93"/>
      <c r="F168" s="93"/>
      <c r="G168" s="93"/>
      <c r="H168" s="93"/>
      <c r="I168" s="71"/>
      <c r="J168" s="105"/>
      <c r="K168" s="93"/>
      <c r="L168" s="93"/>
      <c r="M168" s="65"/>
      <c r="N168" s="72"/>
      <c r="O168" s="83"/>
    </row>
    <row r="169" spans="2:15">
      <c r="B169" s="95" t="s">
        <v>3057</v>
      </c>
      <c r="C169" s="69" t="s">
        <v>863</v>
      </c>
      <c r="D169" s="93"/>
      <c r="E169" s="93"/>
      <c r="F169" s="93"/>
      <c r="G169" s="93"/>
      <c r="H169" s="93"/>
      <c r="I169" s="71"/>
      <c r="J169" s="105"/>
      <c r="K169" s="93"/>
      <c r="L169" s="93"/>
      <c r="M169" s="65"/>
      <c r="N169" s="72"/>
      <c r="O169" s="83"/>
    </row>
    <row r="170" spans="2:15">
      <c r="B170" s="95" t="s">
        <v>3057</v>
      </c>
      <c r="C170" s="69" t="s">
        <v>678</v>
      </c>
      <c r="D170" s="93"/>
      <c r="E170" s="93"/>
      <c r="F170" s="93"/>
      <c r="G170" s="93"/>
      <c r="H170" s="93"/>
      <c r="I170" s="71"/>
      <c r="J170" s="105"/>
      <c r="K170" s="93"/>
      <c r="L170" s="93"/>
      <c r="M170" s="65"/>
      <c r="N170" s="72"/>
      <c r="O170" s="83"/>
    </row>
    <row r="171" spans="2:15">
      <c r="B171" s="95" t="s">
        <v>3057</v>
      </c>
      <c r="C171" s="69" t="s">
        <v>688</v>
      </c>
      <c r="D171" s="93"/>
      <c r="E171" s="93"/>
      <c r="F171" s="93"/>
      <c r="G171" s="93"/>
      <c r="H171" s="93"/>
      <c r="I171" s="71"/>
      <c r="J171" s="105"/>
      <c r="K171" s="93"/>
      <c r="L171" s="93"/>
      <c r="M171" s="65"/>
      <c r="N171" s="72"/>
      <c r="O171" s="83"/>
    </row>
    <row r="172" spans="2:15" ht="15" customHeight="1">
      <c r="B172" s="95" t="s">
        <v>3057</v>
      </c>
      <c r="C172" s="69" t="s">
        <v>533</v>
      </c>
      <c r="D172" s="93"/>
      <c r="E172" s="93"/>
      <c r="F172" s="93"/>
      <c r="G172" s="93"/>
      <c r="H172" s="93"/>
      <c r="I172" s="71"/>
      <c r="J172" s="63"/>
      <c r="K172" s="93"/>
      <c r="L172" s="93"/>
      <c r="M172" s="65"/>
      <c r="N172" s="72"/>
      <c r="O172" s="88" t="s">
        <v>2547</v>
      </c>
    </row>
    <row r="173" spans="2:15">
      <c r="B173" s="95" t="s">
        <v>3057</v>
      </c>
      <c r="C173" s="69" t="s">
        <v>801</v>
      </c>
      <c r="D173" s="93"/>
      <c r="E173" s="93"/>
      <c r="F173" s="93"/>
      <c r="G173" s="93"/>
      <c r="H173" s="93"/>
      <c r="I173" s="71"/>
      <c r="J173" s="63"/>
      <c r="K173" s="93"/>
      <c r="L173" s="93"/>
      <c r="M173" s="65"/>
      <c r="N173" s="72"/>
      <c r="O173" s="88" t="s">
        <v>2548</v>
      </c>
    </row>
    <row r="174" spans="2:15">
      <c r="B174" s="95" t="s">
        <v>3057</v>
      </c>
      <c r="C174" s="69" t="s">
        <v>873</v>
      </c>
      <c r="D174" s="93"/>
      <c r="E174" s="93"/>
      <c r="F174" s="93"/>
      <c r="G174" s="93"/>
      <c r="H174" s="93"/>
      <c r="I174" s="71"/>
      <c r="J174" s="63"/>
      <c r="K174" s="93"/>
      <c r="L174" s="93"/>
      <c r="M174" s="65"/>
      <c r="N174" s="72"/>
      <c r="O174" s="88" t="s">
        <v>2549</v>
      </c>
    </row>
    <row r="175" spans="2:15">
      <c r="B175" s="95" t="s">
        <v>3057</v>
      </c>
      <c r="C175" s="69" t="s">
        <v>653</v>
      </c>
      <c r="D175" s="93"/>
      <c r="E175" s="93"/>
      <c r="F175" s="93"/>
      <c r="G175" s="93"/>
      <c r="H175" s="93"/>
      <c r="I175" s="71"/>
      <c r="J175" s="63"/>
      <c r="K175" s="93"/>
      <c r="L175" s="93"/>
      <c r="M175" s="65"/>
      <c r="N175" s="72"/>
      <c r="O175" s="88" t="s">
        <v>2550</v>
      </c>
    </row>
    <row r="176" spans="2:15">
      <c r="B176" s="95" t="s">
        <v>3057</v>
      </c>
      <c r="C176" s="69" t="s">
        <v>665</v>
      </c>
      <c r="D176" s="93"/>
      <c r="E176" s="93"/>
      <c r="F176" s="93"/>
      <c r="G176" s="93"/>
      <c r="H176" s="93"/>
      <c r="I176" s="71"/>
      <c r="J176" s="63"/>
      <c r="K176" s="93"/>
      <c r="L176" s="93"/>
      <c r="M176" s="65"/>
      <c r="N176" s="72"/>
      <c r="O176" s="88" t="s">
        <v>2546</v>
      </c>
    </row>
    <row r="177" spans="2:15">
      <c r="B177" s="95" t="s">
        <v>3057</v>
      </c>
      <c r="C177" s="69" t="s">
        <v>521</v>
      </c>
      <c r="D177" s="93"/>
      <c r="E177" s="93"/>
      <c r="F177" s="93"/>
      <c r="G177" s="93"/>
      <c r="H177" s="93"/>
      <c r="I177" s="71"/>
      <c r="J177" s="63"/>
      <c r="K177" s="93"/>
      <c r="L177" s="93"/>
      <c r="M177" s="65"/>
      <c r="N177" s="72"/>
      <c r="O177" s="88" t="s">
        <v>2545</v>
      </c>
    </row>
    <row r="178" spans="2:15">
      <c r="B178" s="95" t="s">
        <v>3057</v>
      </c>
      <c r="C178" s="69" t="s">
        <v>741</v>
      </c>
      <c r="D178" s="93"/>
      <c r="E178" s="93"/>
      <c r="F178" s="93"/>
      <c r="G178" s="93"/>
      <c r="H178" s="93"/>
      <c r="I178" s="71"/>
      <c r="J178" s="63"/>
      <c r="K178" s="93"/>
      <c r="L178" s="93"/>
      <c r="M178" s="65"/>
      <c r="N178" s="72"/>
      <c r="O178" s="83"/>
    </row>
    <row r="179" spans="2:15">
      <c r="B179" s="95" t="s">
        <v>3057</v>
      </c>
      <c r="C179" s="69" t="s">
        <v>423</v>
      </c>
      <c r="D179" s="93"/>
      <c r="E179" s="93"/>
      <c r="F179" s="93"/>
      <c r="G179" s="93"/>
      <c r="H179" s="93"/>
      <c r="I179" s="71"/>
      <c r="J179" s="63"/>
      <c r="K179" s="93"/>
      <c r="L179" s="93"/>
      <c r="M179" s="65"/>
      <c r="N179" s="72"/>
      <c r="O179" s="83"/>
    </row>
    <row r="180" spans="2:15">
      <c r="B180" s="93"/>
      <c r="C180" s="116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</row>
    <row r="181" spans="2:15">
      <c r="B181" s="93"/>
      <c r="C181" s="116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</row>
    <row r="182" spans="2:15" ht="30" customHeight="1">
      <c r="B182" s="87" t="s">
        <v>3110</v>
      </c>
      <c r="C182" s="116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</row>
    <row r="183" spans="2:15" ht="30" customHeight="1">
      <c r="B183" s="225" t="s">
        <v>3111</v>
      </c>
      <c r="C183" s="225"/>
      <c r="D183" s="225"/>
      <c r="E183" s="225"/>
      <c r="F183" s="225"/>
      <c r="G183" s="225"/>
      <c r="H183" s="225"/>
      <c r="I183" s="93"/>
      <c r="J183" s="93"/>
      <c r="K183" s="93"/>
      <c r="L183" s="93"/>
      <c r="M183" s="93"/>
      <c r="N183" s="93"/>
      <c r="O183" s="93"/>
    </row>
    <row r="184" spans="2:15" ht="30" customHeight="1">
      <c r="B184" s="225" t="s">
        <v>3112</v>
      </c>
      <c r="C184" s="225"/>
      <c r="D184" s="225"/>
      <c r="E184" s="225"/>
      <c r="F184" s="225"/>
      <c r="G184" s="225"/>
      <c r="H184" s="225"/>
      <c r="I184" s="93"/>
      <c r="J184" s="93"/>
      <c r="K184" s="93"/>
      <c r="L184" s="93"/>
      <c r="M184" s="93"/>
      <c r="N184" s="93"/>
      <c r="O184" s="93"/>
    </row>
    <row r="185" spans="2:15">
      <c r="B185" s="93"/>
      <c r="C185" s="116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</row>
    <row r="186" spans="2:15">
      <c r="B186" s="93"/>
      <c r="C186" s="116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</row>
    <row r="187" spans="2:15">
      <c r="B187" s="93"/>
      <c r="C187" s="116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</row>
    <row r="188" spans="2:15">
      <c r="B188" s="93"/>
      <c r="C188" s="116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</row>
    <row r="189" spans="2:15">
      <c r="B189" s="93"/>
      <c r="C189" s="116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</row>
    <row r="190" spans="2:15">
      <c r="B190" s="93"/>
      <c r="C190" s="116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</row>
    <row r="191" spans="2:15">
      <c r="B191" s="93"/>
      <c r="C191" s="116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</row>
    <row r="192" spans="2:15">
      <c r="B192" s="93"/>
      <c r="C192" s="116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</row>
    <row r="193" spans="3:4">
      <c r="C193" s="116"/>
      <c r="D193" s="93"/>
    </row>
    <row r="194" spans="3:4">
      <c r="C194" s="116"/>
      <c r="D194" s="93"/>
    </row>
    <row r="195" spans="3:4">
      <c r="C195" s="116"/>
      <c r="D195" s="93"/>
    </row>
    <row r="196" spans="3:4">
      <c r="C196" s="116"/>
      <c r="D196" s="93"/>
    </row>
    <row r="197" spans="3:4">
      <c r="C197" s="116"/>
      <c r="D197" s="93"/>
    </row>
    <row r="198" spans="3:4">
      <c r="C198" s="116"/>
      <c r="D198" s="93"/>
    </row>
    <row r="199" spans="3:4">
      <c r="C199" s="116"/>
      <c r="D199" s="93"/>
    </row>
    <row r="200" spans="3:4">
      <c r="C200" s="116"/>
      <c r="D200" s="93"/>
    </row>
    <row r="201" spans="3:4">
      <c r="C201" s="116"/>
      <c r="D201" s="93"/>
    </row>
    <row r="202" spans="3:4">
      <c r="C202" s="116"/>
      <c r="D202" s="93"/>
    </row>
    <row r="203" spans="3:4">
      <c r="C203" s="116"/>
      <c r="D203" s="93"/>
    </row>
    <row r="204" spans="3:4">
      <c r="C204" s="116"/>
      <c r="D204" s="93"/>
    </row>
    <row r="205" spans="3:4">
      <c r="C205" s="116"/>
      <c r="D205" s="93"/>
    </row>
    <row r="206" spans="3:4">
      <c r="C206" s="116"/>
      <c r="D206" s="93"/>
    </row>
    <row r="207" spans="3:4">
      <c r="C207" s="116"/>
      <c r="D207" s="93"/>
    </row>
    <row r="208" spans="3:4">
      <c r="C208" s="116"/>
      <c r="D208" s="93"/>
    </row>
    <row r="209" spans="3:4">
      <c r="C209" s="116"/>
      <c r="D209" s="93"/>
    </row>
    <row r="210" spans="3:4">
      <c r="C210" s="116"/>
      <c r="D210" s="93"/>
    </row>
    <row r="211" spans="3:4">
      <c r="C211" s="116"/>
      <c r="D211" s="93"/>
    </row>
    <row r="212" spans="3:4">
      <c r="C212" s="78" t="s">
        <v>17</v>
      </c>
      <c r="D212" s="93"/>
    </row>
    <row r="213" spans="3:4">
      <c r="C213" s="78" t="s">
        <v>17</v>
      </c>
      <c r="D213" s="93"/>
    </row>
    <row r="214" spans="3:4">
      <c r="C214" s="78" t="s">
        <v>17</v>
      </c>
      <c r="D214" s="93"/>
    </row>
    <row r="215" spans="3:4">
      <c r="C215" s="78" t="s">
        <v>17</v>
      </c>
      <c r="D215" s="93"/>
    </row>
    <row r="216" spans="3:4">
      <c r="C216" s="78" t="s">
        <v>17</v>
      </c>
      <c r="D216" s="93"/>
    </row>
    <row r="217" spans="3:4">
      <c r="C217" s="78" t="s">
        <v>17</v>
      </c>
      <c r="D217" s="93"/>
    </row>
    <row r="218" spans="3:4">
      <c r="C218" s="78" t="s">
        <v>17</v>
      </c>
      <c r="D218" s="93"/>
    </row>
    <row r="219" spans="3:4">
      <c r="C219" s="78" t="s">
        <v>17</v>
      </c>
      <c r="D219" s="93"/>
    </row>
    <row r="220" spans="3:4">
      <c r="C220" s="78" t="s">
        <v>17</v>
      </c>
      <c r="D220" s="93"/>
    </row>
    <row r="221" spans="3:4">
      <c r="C221" s="78" t="s">
        <v>17</v>
      </c>
      <c r="D221" s="93"/>
    </row>
    <row r="222" spans="3:4">
      <c r="C222" s="78" t="s">
        <v>17</v>
      </c>
      <c r="D222" s="93"/>
    </row>
    <row r="223" spans="3:4">
      <c r="C223" s="78" t="s">
        <v>17</v>
      </c>
      <c r="D223" s="93"/>
    </row>
    <row r="224" spans="3:4">
      <c r="C224" s="78" t="s">
        <v>17</v>
      </c>
      <c r="D224" s="93"/>
    </row>
    <row r="225" spans="3:4">
      <c r="C225" s="78" t="s">
        <v>17</v>
      </c>
      <c r="D225" s="93"/>
    </row>
    <row r="226" spans="3:4">
      <c r="C226" s="78" t="s">
        <v>17</v>
      </c>
      <c r="D226" s="93"/>
    </row>
    <row r="227" spans="3:4">
      <c r="C227" s="78" t="s">
        <v>17</v>
      </c>
      <c r="D227" s="93"/>
    </row>
    <row r="228" spans="3:4">
      <c r="C228" s="78" t="s">
        <v>17</v>
      </c>
      <c r="D228" s="93"/>
    </row>
    <row r="229" spans="3:4">
      <c r="C229" s="78" t="s">
        <v>17</v>
      </c>
      <c r="D229" s="93"/>
    </row>
    <row r="230" spans="3:4">
      <c r="C230" s="78" t="s">
        <v>17</v>
      </c>
      <c r="D230" s="93"/>
    </row>
    <row r="231" spans="3:4">
      <c r="C231" s="78" t="s">
        <v>17</v>
      </c>
      <c r="D231" s="93"/>
    </row>
    <row r="232" spans="3:4">
      <c r="C232" s="78" t="s">
        <v>17</v>
      </c>
      <c r="D232" s="93"/>
    </row>
    <row r="233" spans="3:4">
      <c r="C233" s="78" t="s">
        <v>17</v>
      </c>
      <c r="D233" s="93"/>
    </row>
    <row r="234" spans="3:4">
      <c r="C234" s="78" t="s">
        <v>17</v>
      </c>
      <c r="D234" s="93"/>
    </row>
    <row r="235" spans="3:4">
      <c r="C235" s="78" t="s">
        <v>17</v>
      </c>
      <c r="D235" s="93"/>
    </row>
    <row r="236" spans="3:4">
      <c r="C236" s="78" t="s">
        <v>17</v>
      </c>
      <c r="D236" s="93"/>
    </row>
    <row r="237" spans="3:4">
      <c r="C237" s="78" t="s">
        <v>17</v>
      </c>
      <c r="D237" s="93"/>
    </row>
    <row r="238" spans="3:4">
      <c r="C238" s="78" t="s">
        <v>17</v>
      </c>
      <c r="D238" s="93"/>
    </row>
    <row r="239" spans="3:4">
      <c r="C239" s="78" t="s">
        <v>17</v>
      </c>
      <c r="D239" s="93"/>
    </row>
    <row r="240" spans="3:4">
      <c r="C240" s="78" t="s">
        <v>17</v>
      </c>
      <c r="D240" s="93"/>
    </row>
    <row r="241" spans="3:4">
      <c r="C241" s="78" t="s">
        <v>17</v>
      </c>
      <c r="D241" s="93"/>
    </row>
    <row r="242" spans="3:4">
      <c r="C242" s="78" t="s">
        <v>17</v>
      </c>
      <c r="D242" s="93"/>
    </row>
    <row r="243" spans="3:4">
      <c r="C243" s="78" t="s">
        <v>17</v>
      </c>
      <c r="D243" s="93"/>
    </row>
    <row r="244" spans="3:4">
      <c r="C244" s="78" t="s">
        <v>17</v>
      </c>
      <c r="D244" s="93"/>
    </row>
    <row r="245" spans="3:4">
      <c r="C245" s="78" t="s">
        <v>17</v>
      </c>
      <c r="D245" s="93"/>
    </row>
    <row r="246" spans="3:4">
      <c r="C246" s="78" t="s">
        <v>17</v>
      </c>
      <c r="D246" s="93"/>
    </row>
    <row r="247" spans="3:4">
      <c r="C247" s="78" t="s">
        <v>17</v>
      </c>
      <c r="D247" s="93"/>
    </row>
    <row r="248" spans="3:4">
      <c r="C248" s="78" t="s">
        <v>17</v>
      </c>
      <c r="D248" s="93"/>
    </row>
    <row r="249" spans="3:4">
      <c r="C249" s="78" t="s">
        <v>17</v>
      </c>
      <c r="D249" s="93"/>
    </row>
    <row r="250" spans="3:4">
      <c r="C250" s="78" t="s">
        <v>17</v>
      </c>
      <c r="D250" s="93"/>
    </row>
    <row r="251" spans="3:4">
      <c r="C251" s="78" t="s">
        <v>17</v>
      </c>
      <c r="D251" s="93"/>
    </row>
    <row r="252" spans="3:4">
      <c r="C252" s="78" t="s">
        <v>17</v>
      </c>
      <c r="D252" s="93"/>
    </row>
    <row r="253" spans="3:4">
      <c r="C253" s="78" t="s">
        <v>17</v>
      </c>
      <c r="D253" s="93"/>
    </row>
    <row r="254" spans="3:4">
      <c r="C254" s="78" t="s">
        <v>17</v>
      </c>
      <c r="D254" s="93"/>
    </row>
    <row r="255" spans="3:4">
      <c r="C255" s="78" t="s">
        <v>17</v>
      </c>
      <c r="D255" s="93"/>
    </row>
    <row r="256" spans="3:4">
      <c r="C256" s="78" t="s">
        <v>17</v>
      </c>
      <c r="D256" s="93"/>
    </row>
    <row r="257" spans="3:4">
      <c r="C257" s="78" t="s">
        <v>17</v>
      </c>
      <c r="D257" s="93"/>
    </row>
    <row r="258" spans="3:4">
      <c r="C258" s="78" t="s">
        <v>17</v>
      </c>
      <c r="D258" s="93"/>
    </row>
    <row r="259" spans="3:4">
      <c r="C259" s="78" t="s">
        <v>17</v>
      </c>
      <c r="D259" s="93"/>
    </row>
    <row r="260" spans="3:4">
      <c r="C260" s="78" t="s">
        <v>17</v>
      </c>
      <c r="D260" s="93"/>
    </row>
    <row r="261" spans="3:4">
      <c r="C261" s="78" t="s">
        <v>17</v>
      </c>
      <c r="D261" s="93"/>
    </row>
    <row r="262" spans="3:4">
      <c r="C262" s="78" t="s">
        <v>17</v>
      </c>
      <c r="D262" s="93"/>
    </row>
    <row r="263" spans="3:4">
      <c r="C263" s="78" t="s">
        <v>17</v>
      </c>
      <c r="D263" s="93"/>
    </row>
    <row r="264" spans="3:4">
      <c r="C264" s="78" t="s">
        <v>17</v>
      </c>
      <c r="D264" s="93"/>
    </row>
    <row r="265" spans="3:4">
      <c r="C265" s="78" t="s">
        <v>17</v>
      </c>
      <c r="D265" s="93"/>
    </row>
    <row r="266" spans="3:4">
      <c r="C266" s="78" t="s">
        <v>17</v>
      </c>
      <c r="D266" s="93"/>
    </row>
    <row r="267" spans="3:4">
      <c r="C267" s="78" t="s">
        <v>17</v>
      </c>
      <c r="D267" s="93"/>
    </row>
    <row r="268" spans="3:4">
      <c r="C268" s="78" t="s">
        <v>17</v>
      </c>
      <c r="D268" s="93"/>
    </row>
    <row r="269" spans="3:4">
      <c r="C269" s="78" t="s">
        <v>17</v>
      </c>
      <c r="D269" s="93"/>
    </row>
    <row r="270" spans="3:4">
      <c r="C270" s="78" t="s">
        <v>17</v>
      </c>
      <c r="D270" s="93"/>
    </row>
    <row r="271" spans="3:4">
      <c r="C271" s="78" t="s">
        <v>17</v>
      </c>
      <c r="D271" s="93"/>
    </row>
    <row r="272" spans="3:4">
      <c r="C272" s="78" t="s">
        <v>17</v>
      </c>
      <c r="D272" s="93"/>
    </row>
    <row r="273" spans="3:4">
      <c r="C273" s="78" t="s">
        <v>17</v>
      </c>
      <c r="D273" s="93"/>
    </row>
    <row r="274" spans="3:4">
      <c r="C274" s="78" t="s">
        <v>17</v>
      </c>
      <c r="D274" s="93"/>
    </row>
    <row r="275" spans="3:4">
      <c r="C275" s="78" t="s">
        <v>17</v>
      </c>
      <c r="D275" s="93"/>
    </row>
    <row r="276" spans="3:4">
      <c r="C276" s="78" t="s">
        <v>17</v>
      </c>
      <c r="D276" s="93"/>
    </row>
    <row r="277" spans="3:4">
      <c r="C277" s="78" t="s">
        <v>17</v>
      </c>
      <c r="D277" s="93"/>
    </row>
    <row r="278" spans="3:4">
      <c r="C278" s="78" t="s">
        <v>17</v>
      </c>
      <c r="D278" s="93"/>
    </row>
    <row r="279" spans="3:4">
      <c r="C279" s="78" t="s">
        <v>17</v>
      </c>
      <c r="D279" s="93"/>
    </row>
    <row r="280" spans="3:4">
      <c r="C280" s="78" t="s">
        <v>17</v>
      </c>
      <c r="D280" s="93"/>
    </row>
    <row r="281" spans="3:4">
      <c r="C281" s="78" t="s">
        <v>17</v>
      </c>
      <c r="D281" s="93"/>
    </row>
    <row r="282" spans="3:4">
      <c r="C282" s="78" t="s">
        <v>17</v>
      </c>
      <c r="D282" s="93"/>
    </row>
    <row r="283" spans="3:4">
      <c r="C283" s="78" t="s">
        <v>17</v>
      </c>
      <c r="D283" s="93"/>
    </row>
    <row r="284" spans="3:4">
      <c r="C284" s="78" t="s">
        <v>17</v>
      </c>
      <c r="D284" s="93"/>
    </row>
    <row r="285" spans="3:4">
      <c r="C285" s="78" t="s">
        <v>17</v>
      </c>
      <c r="D285" s="93"/>
    </row>
    <row r="286" spans="3:4">
      <c r="C286" s="78" t="s">
        <v>17</v>
      </c>
      <c r="D286" s="93"/>
    </row>
    <row r="287" spans="3:4">
      <c r="C287" s="78" t="s">
        <v>17</v>
      </c>
      <c r="D287" s="93"/>
    </row>
    <row r="288" spans="3:4">
      <c r="C288" s="78" t="s">
        <v>17</v>
      </c>
      <c r="D288" s="93"/>
    </row>
    <row r="289" spans="3:3">
      <c r="C289" s="78" t="s">
        <v>17</v>
      </c>
    </row>
    <row r="290" spans="3:3">
      <c r="C290" s="78" t="s">
        <v>17</v>
      </c>
    </row>
    <row r="291" spans="3:3">
      <c r="C291" s="78" t="s">
        <v>17</v>
      </c>
    </row>
    <row r="292" spans="3:3">
      <c r="C292" s="78" t="s">
        <v>17</v>
      </c>
    </row>
    <row r="293" spans="3:3">
      <c r="C293" s="78" t="s">
        <v>17</v>
      </c>
    </row>
    <row r="294" spans="3:3">
      <c r="C294" s="78" t="s">
        <v>17</v>
      </c>
    </row>
    <row r="295" spans="3:3">
      <c r="C295" s="78" t="s">
        <v>17</v>
      </c>
    </row>
    <row r="296" spans="3:3">
      <c r="C296" s="78" t="s">
        <v>17</v>
      </c>
    </row>
    <row r="297" spans="3:3">
      <c r="C297" s="78" t="s">
        <v>17</v>
      </c>
    </row>
    <row r="298" spans="3:3">
      <c r="C298" s="78" t="s">
        <v>17</v>
      </c>
    </row>
    <row r="299" spans="3:3">
      <c r="C299" s="78" t="s">
        <v>17</v>
      </c>
    </row>
    <row r="300" spans="3:3">
      <c r="C300" s="78" t="s">
        <v>17</v>
      </c>
    </row>
    <row r="301" spans="3:3">
      <c r="C301" s="78" t="s">
        <v>17</v>
      </c>
    </row>
    <row r="302" spans="3:3">
      <c r="C302" s="78" t="s">
        <v>17</v>
      </c>
    </row>
    <row r="303" spans="3:3">
      <c r="C303" s="78" t="s">
        <v>17</v>
      </c>
    </row>
    <row r="304" spans="3:3">
      <c r="C304" s="78" t="s">
        <v>17</v>
      </c>
    </row>
    <row r="305" spans="3:3">
      <c r="C305" s="78" t="s">
        <v>17</v>
      </c>
    </row>
    <row r="306" spans="3:3">
      <c r="C306" s="78" t="s">
        <v>17</v>
      </c>
    </row>
    <row r="307" spans="3:3">
      <c r="C307" s="78" t="s">
        <v>17</v>
      </c>
    </row>
    <row r="308" spans="3:3">
      <c r="C308" s="78" t="s">
        <v>17</v>
      </c>
    </row>
    <row r="309" spans="3:3">
      <c r="C309" s="78" t="s">
        <v>17</v>
      </c>
    </row>
    <row r="310" spans="3:3">
      <c r="C310" s="78" t="s">
        <v>17</v>
      </c>
    </row>
    <row r="311" spans="3:3">
      <c r="C311" s="78" t="s">
        <v>17</v>
      </c>
    </row>
    <row r="312" spans="3:3">
      <c r="C312" s="78" t="s">
        <v>17</v>
      </c>
    </row>
  </sheetData>
  <autoFilter ref="B2:O150" xr:uid="{00000000-0009-0000-0000-000006000000}"/>
  <mergeCells count="2">
    <mergeCell ref="B183:H183"/>
    <mergeCell ref="B184:H184"/>
  </mergeCells>
  <phoneticPr fontId="17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31"/>
  <sheetViews>
    <sheetView topLeftCell="A7" workbookViewId="0">
      <selection activeCell="C22" sqref="C22"/>
    </sheetView>
  </sheetViews>
  <sheetFormatPr defaultRowHeight="15"/>
  <cols>
    <col min="1" max="9" width="16.7109375" customWidth="1"/>
  </cols>
  <sheetData>
    <row r="1" spans="1:9">
      <c r="A1" s="13" t="s">
        <v>2</v>
      </c>
      <c r="B1" s="156" t="s">
        <v>4</v>
      </c>
      <c r="C1" s="156" t="s">
        <v>5</v>
      </c>
      <c r="D1" s="156" t="s">
        <v>6</v>
      </c>
      <c r="E1" s="156" t="s">
        <v>7</v>
      </c>
      <c r="F1" s="156" t="s">
        <v>8</v>
      </c>
      <c r="G1" s="156" t="s">
        <v>9</v>
      </c>
      <c r="H1" s="156" t="s">
        <v>10</v>
      </c>
      <c r="I1" s="6" t="s">
        <v>11</v>
      </c>
    </row>
    <row r="2" spans="1:9">
      <c r="A2" s="17" t="s">
        <v>994</v>
      </c>
      <c r="B2" s="47"/>
      <c r="C2" s="47"/>
      <c r="D2" s="47"/>
      <c r="E2" s="47"/>
      <c r="F2" s="47"/>
      <c r="G2" s="47"/>
      <c r="H2" s="47"/>
      <c r="I2" s="48"/>
    </row>
    <row r="3" spans="1:9">
      <c r="A3" s="17" t="s">
        <v>960</v>
      </c>
      <c r="B3" s="47"/>
      <c r="C3" s="47"/>
      <c r="D3" s="47"/>
      <c r="E3" s="47"/>
      <c r="F3" s="47"/>
      <c r="G3" s="47"/>
      <c r="H3" s="47"/>
      <c r="I3" s="48"/>
    </row>
    <row r="4" spans="1:9">
      <c r="A4" s="17" t="s">
        <v>963</v>
      </c>
      <c r="B4" s="47"/>
      <c r="C4" s="47"/>
      <c r="D4" s="47"/>
      <c r="E4" s="47"/>
      <c r="F4" s="47"/>
      <c r="G4" s="47"/>
      <c r="H4" s="47"/>
      <c r="I4" s="48"/>
    </row>
    <row r="5" spans="1:9">
      <c r="A5" s="17" t="s">
        <v>850</v>
      </c>
      <c r="B5" s="47"/>
      <c r="C5" s="47"/>
      <c r="D5" s="47"/>
      <c r="E5" s="47"/>
      <c r="F5" s="47"/>
      <c r="G5" s="40"/>
      <c r="H5" s="47"/>
      <c r="I5" s="49"/>
    </row>
    <row r="6" spans="1:9">
      <c r="A6" s="30" t="s">
        <v>920</v>
      </c>
      <c r="B6" s="47"/>
      <c r="C6" s="47"/>
      <c r="D6" s="47"/>
      <c r="E6" s="47"/>
      <c r="F6" s="47"/>
      <c r="G6" s="40"/>
      <c r="H6" s="47"/>
      <c r="I6" s="48"/>
    </row>
    <row r="7" spans="1:9">
      <c r="A7" s="30" t="s">
        <v>916</v>
      </c>
      <c r="B7" s="47"/>
      <c r="C7" s="47"/>
      <c r="D7" s="47"/>
      <c r="E7" s="47"/>
      <c r="F7" s="47"/>
      <c r="G7" s="40"/>
      <c r="H7" s="47"/>
      <c r="I7" s="48"/>
    </row>
    <row r="8" spans="1:9">
      <c r="A8" s="18" t="s">
        <v>3113</v>
      </c>
      <c r="B8" s="15" t="s">
        <v>2576</v>
      </c>
      <c r="C8" s="37"/>
      <c r="D8" s="38"/>
      <c r="E8" s="38"/>
      <c r="F8" s="39"/>
      <c r="G8" s="40"/>
      <c r="H8" s="38"/>
      <c r="I8" s="49"/>
    </row>
    <row r="9" spans="1:9">
      <c r="A9" s="18" t="s">
        <v>3114</v>
      </c>
      <c r="B9" s="15" t="s">
        <v>2577</v>
      </c>
      <c r="C9" s="37"/>
      <c r="D9" s="38"/>
      <c r="E9" s="38"/>
      <c r="F9" s="39"/>
      <c r="G9" s="40"/>
      <c r="H9" s="38"/>
      <c r="I9" s="49"/>
    </row>
    <row r="10" spans="1:9">
      <c r="A10" s="18" t="s">
        <v>3115</v>
      </c>
      <c r="B10" s="15" t="s">
        <v>2578</v>
      </c>
      <c r="C10" s="37"/>
      <c r="D10" s="38"/>
      <c r="E10" s="38"/>
      <c r="F10" s="39"/>
      <c r="G10" s="40"/>
      <c r="H10" s="38"/>
      <c r="I10" s="49"/>
    </row>
    <row r="11" spans="1:9">
      <c r="A11" s="18" t="s">
        <v>3116</v>
      </c>
      <c r="B11" s="15" t="s">
        <v>2579</v>
      </c>
      <c r="C11" s="37"/>
      <c r="D11" s="38"/>
      <c r="E11" s="38"/>
      <c r="F11" s="39"/>
      <c r="G11" s="40"/>
      <c r="H11" s="38"/>
      <c r="I11" s="49"/>
    </row>
    <row r="12" spans="1:9">
      <c r="A12" s="18" t="s">
        <v>3117</v>
      </c>
      <c r="B12" s="15" t="s">
        <v>2580</v>
      </c>
      <c r="C12" s="37"/>
      <c r="D12" s="42"/>
      <c r="E12" s="38"/>
      <c r="F12" s="39"/>
      <c r="G12" s="40"/>
      <c r="H12" s="38"/>
      <c r="I12" s="50"/>
    </row>
    <row r="13" spans="1:9">
      <c r="A13" s="18" t="s">
        <v>3118</v>
      </c>
      <c r="B13" s="15" t="s">
        <v>2581</v>
      </c>
      <c r="C13" s="37"/>
      <c r="D13" s="42"/>
      <c r="E13" s="38"/>
      <c r="F13" s="39"/>
      <c r="G13" s="40"/>
      <c r="H13" s="38"/>
      <c r="I13" s="50"/>
    </row>
    <row r="14" spans="1:9">
      <c r="A14" s="18" t="s">
        <v>3119</v>
      </c>
      <c r="B14" s="15" t="s">
        <v>2582</v>
      </c>
      <c r="C14" s="37"/>
      <c r="D14" s="42"/>
      <c r="E14" s="38"/>
      <c r="F14" s="39"/>
      <c r="G14" s="40"/>
      <c r="H14" s="38"/>
      <c r="I14" s="50"/>
    </row>
    <row r="15" spans="1:9">
      <c r="A15" s="18" t="s">
        <v>3120</v>
      </c>
      <c r="B15" s="15" t="s">
        <v>2583</v>
      </c>
      <c r="C15" s="37"/>
      <c r="D15" s="42"/>
      <c r="E15" s="38"/>
      <c r="F15" s="39"/>
      <c r="G15" s="40"/>
      <c r="H15" s="38"/>
      <c r="I15" s="50"/>
    </row>
    <row r="16" spans="1:9">
      <c r="A16" s="18" t="s">
        <v>3121</v>
      </c>
      <c r="B16" s="15" t="s">
        <v>2608</v>
      </c>
      <c r="C16" s="37"/>
      <c r="D16" s="42"/>
      <c r="E16" s="38"/>
      <c r="F16" s="39"/>
      <c r="G16" s="40"/>
      <c r="H16" s="38"/>
      <c r="I16" s="50"/>
    </row>
    <row r="17" spans="1:9">
      <c r="A17" s="18" t="s">
        <v>3122</v>
      </c>
      <c r="B17" s="15" t="s">
        <v>2551</v>
      </c>
      <c r="C17" s="37"/>
      <c r="D17" s="42"/>
      <c r="E17" s="38"/>
      <c r="F17" s="39"/>
      <c r="G17" s="40"/>
      <c r="H17" s="38"/>
      <c r="I17" s="50"/>
    </row>
    <row r="18" spans="1:9">
      <c r="A18" s="18" t="s">
        <v>3123</v>
      </c>
      <c r="B18" s="15" t="s">
        <v>2552</v>
      </c>
      <c r="C18" s="37"/>
      <c r="D18" s="42"/>
      <c r="E18" s="38"/>
      <c r="F18" s="39"/>
      <c r="G18" s="40"/>
      <c r="H18" s="38"/>
      <c r="I18" s="50"/>
    </row>
    <row r="19" spans="1:9">
      <c r="A19" s="18" t="s">
        <v>3124</v>
      </c>
      <c r="B19" s="15" t="s">
        <v>2553</v>
      </c>
      <c r="C19" s="37"/>
      <c r="D19" s="37"/>
      <c r="E19" s="41"/>
      <c r="F19" s="39"/>
      <c r="G19" s="40"/>
      <c r="H19" s="38"/>
      <c r="I19" s="50"/>
    </row>
    <row r="20" spans="1:9">
      <c r="A20" s="18" t="s">
        <v>3125</v>
      </c>
      <c r="B20" s="19" t="s">
        <v>2554</v>
      </c>
      <c r="C20" s="38"/>
      <c r="D20" s="37"/>
      <c r="E20" s="41"/>
      <c r="F20" s="37"/>
      <c r="G20" s="40"/>
      <c r="H20" s="38"/>
      <c r="I20" s="50"/>
    </row>
    <row r="21" spans="1:9">
      <c r="A21" s="18" t="s">
        <v>3126</v>
      </c>
      <c r="B21" s="19" t="s">
        <v>2555</v>
      </c>
      <c r="C21" s="38"/>
      <c r="D21" s="37"/>
      <c r="E21" s="42"/>
      <c r="F21" s="37"/>
      <c r="G21" s="40"/>
      <c r="H21" s="38"/>
      <c r="I21" s="50"/>
    </row>
    <row r="22" spans="1:9">
      <c r="A22" s="18" t="s">
        <v>3127</v>
      </c>
      <c r="B22" s="19" t="s">
        <v>3109</v>
      </c>
      <c r="C22" s="38"/>
      <c r="D22" s="37"/>
      <c r="E22" s="42"/>
      <c r="F22" s="37"/>
      <c r="G22" s="40"/>
      <c r="H22" s="38"/>
      <c r="I22" s="50"/>
    </row>
    <row r="23" spans="1:9">
      <c r="A23" s="18" t="s">
        <v>3128</v>
      </c>
      <c r="B23" s="19" t="s">
        <v>2557</v>
      </c>
      <c r="C23" s="38"/>
      <c r="D23" s="37"/>
      <c r="E23" s="42"/>
      <c r="F23" s="37"/>
      <c r="G23" s="40"/>
      <c r="H23" s="38"/>
      <c r="I23" s="50"/>
    </row>
    <row r="24" spans="1:9">
      <c r="A24" s="18" t="s">
        <v>3129</v>
      </c>
      <c r="B24" s="19" t="s">
        <v>2558</v>
      </c>
      <c r="C24" s="38"/>
      <c r="D24" s="37"/>
      <c r="E24" s="42"/>
      <c r="F24" s="37"/>
      <c r="G24" s="40"/>
      <c r="H24" s="43"/>
      <c r="I24" s="50"/>
    </row>
    <row r="25" spans="1:9">
      <c r="A25" s="18" t="s">
        <v>3130</v>
      </c>
      <c r="B25" s="19" t="s">
        <v>2559</v>
      </c>
      <c r="C25" s="37"/>
      <c r="D25" s="37"/>
      <c r="E25" s="38"/>
      <c r="F25" s="37"/>
      <c r="G25" s="40"/>
      <c r="H25" s="43"/>
      <c r="I25" s="50"/>
    </row>
    <row r="26" spans="1:9">
      <c r="A26" s="18" t="s">
        <v>3131</v>
      </c>
      <c r="B26" s="15" t="s">
        <v>2560</v>
      </c>
      <c r="C26" s="37"/>
      <c r="D26" s="37"/>
      <c r="E26" s="38"/>
      <c r="F26" s="37"/>
      <c r="G26" s="40"/>
      <c r="H26" s="43"/>
      <c r="I26" s="50"/>
    </row>
    <row r="27" spans="1:9">
      <c r="A27" s="18" t="s">
        <v>3132</v>
      </c>
      <c r="B27" s="15" t="s">
        <v>2562</v>
      </c>
      <c r="C27" s="37"/>
      <c r="D27" s="37"/>
      <c r="E27" s="44"/>
      <c r="F27" s="37"/>
      <c r="G27" s="40"/>
      <c r="H27" s="43"/>
      <c r="I27" s="50"/>
    </row>
    <row r="28" spans="1:9">
      <c r="A28" s="18" t="s">
        <v>3133</v>
      </c>
      <c r="B28" s="15" t="s">
        <v>2563</v>
      </c>
      <c r="C28" s="37"/>
      <c r="D28" s="37"/>
      <c r="E28" s="44"/>
      <c r="F28" s="37"/>
      <c r="G28" s="40"/>
      <c r="H28" s="43"/>
      <c r="I28" s="50"/>
    </row>
    <row r="29" spans="1:9">
      <c r="A29" s="18" t="s">
        <v>3134</v>
      </c>
      <c r="B29" s="15" t="s">
        <v>2564</v>
      </c>
      <c r="C29" s="37"/>
      <c r="D29" s="37"/>
      <c r="E29" s="44"/>
      <c r="F29" s="37"/>
      <c r="G29" s="40"/>
      <c r="H29" s="43"/>
      <c r="I29" s="50"/>
    </row>
    <row r="30" spans="1:9">
      <c r="A30" s="18" t="s">
        <v>3135</v>
      </c>
      <c r="B30" s="15" t="s">
        <v>2565</v>
      </c>
      <c r="C30" s="37"/>
      <c r="D30" s="37"/>
      <c r="E30" s="44"/>
      <c r="F30" s="37"/>
      <c r="G30" s="40"/>
      <c r="H30" s="43"/>
      <c r="I30" s="50"/>
    </row>
    <row r="31" spans="1:9">
      <c r="A31" s="18" t="s">
        <v>3136</v>
      </c>
      <c r="B31" s="15" t="s">
        <v>2561</v>
      </c>
      <c r="C31" s="37"/>
      <c r="D31" s="37"/>
      <c r="E31" s="44"/>
      <c r="F31" s="37"/>
      <c r="G31" s="40"/>
      <c r="H31" s="43"/>
      <c r="I31" s="50"/>
    </row>
    <row r="32" spans="1:9">
      <c r="A32" s="18" t="s">
        <v>3137</v>
      </c>
      <c r="B32" s="21" t="s">
        <v>2566</v>
      </c>
      <c r="C32" s="37"/>
      <c r="D32" s="37"/>
      <c r="E32" s="44"/>
      <c r="F32" s="37"/>
      <c r="G32" s="40"/>
      <c r="H32" s="43"/>
      <c r="I32" s="50"/>
    </row>
    <row r="33" spans="1:9">
      <c r="A33" s="18" t="s">
        <v>3138</v>
      </c>
      <c r="B33" s="21" t="s">
        <v>2614</v>
      </c>
      <c r="C33" s="37"/>
      <c r="D33" s="37"/>
      <c r="E33" s="44"/>
      <c r="F33" s="44"/>
      <c r="G33" s="40"/>
      <c r="H33" s="43"/>
      <c r="I33" s="50"/>
    </row>
    <row r="34" spans="1:9">
      <c r="A34" s="18" t="s">
        <v>3139</v>
      </c>
      <c r="B34" s="15" t="s">
        <v>2568</v>
      </c>
      <c r="C34" s="37"/>
      <c r="D34" s="37"/>
      <c r="E34" s="44"/>
      <c r="F34" s="39"/>
      <c r="G34" s="40"/>
      <c r="H34" s="43"/>
      <c r="I34" s="50"/>
    </row>
    <row r="35" spans="1:9">
      <c r="A35" s="18" t="s">
        <v>3140</v>
      </c>
      <c r="B35" s="15" t="s">
        <v>2567</v>
      </c>
      <c r="C35" s="37"/>
      <c r="D35" s="37"/>
      <c r="E35" s="38"/>
      <c r="F35" s="39"/>
      <c r="G35" s="40"/>
      <c r="H35" s="43"/>
      <c r="I35" s="50"/>
    </row>
    <row r="36" spans="1:9">
      <c r="A36" s="18" t="s">
        <v>3141</v>
      </c>
      <c r="B36" s="15" t="s">
        <v>2616</v>
      </c>
      <c r="C36" s="37"/>
      <c r="D36" s="37"/>
      <c r="E36" s="38"/>
      <c r="F36" s="39"/>
      <c r="G36" s="40"/>
      <c r="H36" s="43"/>
      <c r="I36" s="50"/>
    </row>
    <row r="37" spans="1:9">
      <c r="A37" s="18" t="s">
        <v>3142</v>
      </c>
      <c r="B37" s="15" t="s">
        <v>2571</v>
      </c>
      <c r="C37" s="37"/>
      <c r="D37" s="37"/>
      <c r="E37" s="38"/>
      <c r="F37" s="39"/>
      <c r="G37" s="40"/>
      <c r="H37" s="43"/>
      <c r="I37" s="50"/>
    </row>
    <row r="38" spans="1:9">
      <c r="A38" s="18" t="s">
        <v>3143</v>
      </c>
      <c r="B38" s="15" t="s">
        <v>2584</v>
      </c>
      <c r="C38" s="37"/>
      <c r="D38" s="37"/>
      <c r="E38" s="38"/>
      <c r="F38" s="45"/>
      <c r="G38" s="40"/>
      <c r="H38" s="43"/>
      <c r="I38" s="50"/>
    </row>
    <row r="39" spans="1:9">
      <c r="A39" s="18" t="s">
        <v>3144</v>
      </c>
      <c r="B39" s="15" t="s">
        <v>2585</v>
      </c>
      <c r="C39" s="37"/>
      <c r="D39" s="37"/>
      <c r="E39" s="38"/>
      <c r="F39" s="45"/>
      <c r="G39" s="40"/>
      <c r="H39" s="43"/>
      <c r="I39" s="50"/>
    </row>
    <row r="40" spans="1:9">
      <c r="A40" s="18" t="s">
        <v>3145</v>
      </c>
      <c r="B40" s="15" t="s">
        <v>2586</v>
      </c>
      <c r="C40" s="37"/>
      <c r="D40" s="37"/>
      <c r="E40" s="38"/>
      <c r="F40" s="45"/>
      <c r="G40" s="40"/>
      <c r="H40" s="43"/>
      <c r="I40" s="50"/>
    </row>
    <row r="41" spans="1:9">
      <c r="A41" s="18" t="s">
        <v>3146</v>
      </c>
      <c r="B41" s="15" t="s">
        <v>2587</v>
      </c>
      <c r="C41" s="37"/>
      <c r="D41" s="41"/>
      <c r="E41" s="42"/>
      <c r="F41" s="45"/>
      <c r="G41" s="40"/>
      <c r="H41" s="43"/>
      <c r="I41" s="50"/>
    </row>
    <row r="42" spans="1:9">
      <c r="A42" s="18" t="s">
        <v>3147</v>
      </c>
      <c r="B42" s="15" t="s">
        <v>2588</v>
      </c>
      <c r="C42" s="37"/>
      <c r="D42" s="41"/>
      <c r="E42" s="42"/>
      <c r="F42" s="45"/>
      <c r="G42" s="40"/>
      <c r="H42" s="43"/>
      <c r="I42" s="50"/>
    </row>
    <row r="43" spans="1:9">
      <c r="A43" s="18" t="s">
        <v>3148</v>
      </c>
      <c r="B43" s="15" t="s">
        <v>2589</v>
      </c>
      <c r="C43" s="38"/>
      <c r="D43" s="38"/>
      <c r="E43" s="42"/>
      <c r="F43" s="45"/>
      <c r="G43" s="40"/>
      <c r="H43" s="41"/>
      <c r="I43" s="50"/>
    </row>
    <row r="44" spans="1:9">
      <c r="A44" s="18" t="s">
        <v>3149</v>
      </c>
      <c r="B44" s="15" t="s">
        <v>2590</v>
      </c>
      <c r="C44" s="38"/>
      <c r="D44" s="38"/>
      <c r="E44" s="42"/>
      <c r="F44" s="45"/>
      <c r="G44" s="40"/>
      <c r="H44" s="41"/>
      <c r="I44" s="51"/>
    </row>
    <row r="45" spans="1:9">
      <c r="A45" s="18" t="s">
        <v>3150</v>
      </c>
      <c r="B45" s="15" t="s">
        <v>2591</v>
      </c>
      <c r="C45" s="38"/>
      <c r="D45" s="38"/>
      <c r="E45" s="42"/>
      <c r="F45" s="45"/>
      <c r="G45" s="40"/>
      <c r="H45" s="41"/>
      <c r="I45" s="51"/>
    </row>
    <row r="46" spans="1:9">
      <c r="A46" s="18" t="s">
        <v>3151</v>
      </c>
      <c r="B46" s="15" t="s">
        <v>2609</v>
      </c>
      <c r="C46" s="37"/>
      <c r="D46" s="37"/>
      <c r="E46" s="42"/>
      <c r="F46" s="45"/>
      <c r="G46" s="40"/>
      <c r="H46" s="41"/>
      <c r="I46" s="50"/>
    </row>
    <row r="47" spans="1:9">
      <c r="A47" s="18" t="s">
        <v>3152</v>
      </c>
      <c r="B47" s="34" t="s">
        <v>2612</v>
      </c>
      <c r="C47" s="37"/>
      <c r="D47" s="37"/>
      <c r="E47" s="42"/>
      <c r="F47" s="38"/>
      <c r="G47" s="40"/>
      <c r="H47" s="41"/>
      <c r="I47" s="50"/>
    </row>
    <row r="48" spans="1:9">
      <c r="A48" s="18" t="s">
        <v>3153</v>
      </c>
      <c r="B48" s="34" t="s">
        <v>2615</v>
      </c>
      <c r="C48" s="37"/>
      <c r="D48" s="38"/>
      <c r="E48" s="38"/>
      <c r="F48" s="46"/>
      <c r="G48" s="40"/>
      <c r="H48" s="41"/>
      <c r="I48" s="50"/>
    </row>
    <row r="49" spans="1:9">
      <c r="A49" s="18" t="s">
        <v>3154</v>
      </c>
      <c r="B49" s="19" t="s">
        <v>2572</v>
      </c>
      <c r="C49" s="37"/>
      <c r="D49" s="38"/>
      <c r="E49" s="38"/>
      <c r="F49" s="46"/>
      <c r="G49" s="40"/>
      <c r="H49" s="41"/>
      <c r="I49" s="52"/>
    </row>
    <row r="50" spans="1:9">
      <c r="A50" s="22" t="s">
        <v>3155</v>
      </c>
      <c r="B50" s="37"/>
      <c r="C50" s="37"/>
      <c r="D50" s="37"/>
      <c r="E50" s="37"/>
      <c r="F50" s="37"/>
      <c r="G50" s="37"/>
      <c r="H50" s="37"/>
      <c r="I50" s="53"/>
    </row>
    <row r="51" spans="1:9">
      <c r="A51" s="22" t="s">
        <v>3156</v>
      </c>
      <c r="B51" s="37"/>
      <c r="C51" s="37"/>
      <c r="D51" s="37"/>
      <c r="E51" s="37"/>
      <c r="F51" s="37"/>
      <c r="G51" s="37"/>
      <c r="H51" s="37"/>
      <c r="I51" s="53"/>
    </row>
    <row r="52" spans="1:9">
      <c r="A52" s="22" t="s">
        <v>3157</v>
      </c>
      <c r="B52" s="37"/>
      <c r="C52" s="37"/>
      <c r="D52" s="37"/>
      <c r="E52" s="37"/>
      <c r="F52" s="37"/>
      <c r="G52" s="37"/>
      <c r="H52" s="37"/>
      <c r="I52" s="53"/>
    </row>
    <row r="53" spans="1:9">
      <c r="A53" s="22" t="s">
        <v>3158</v>
      </c>
      <c r="B53" s="37"/>
      <c r="C53" s="37"/>
      <c r="D53" s="37"/>
      <c r="E53" s="37"/>
      <c r="F53" s="37"/>
      <c r="G53" s="37"/>
      <c r="H53" s="37"/>
      <c r="I53" s="53"/>
    </row>
    <row r="54" spans="1:9">
      <c r="A54" s="22" t="s">
        <v>3159</v>
      </c>
      <c r="B54" s="37"/>
      <c r="C54" s="37"/>
      <c r="D54" s="37"/>
      <c r="E54" s="37"/>
      <c r="F54" s="37"/>
      <c r="G54" s="37"/>
      <c r="H54" s="37"/>
      <c r="I54" s="53"/>
    </row>
    <row r="55" spans="1:9">
      <c r="A55" s="22" t="s">
        <v>3160</v>
      </c>
      <c r="B55" s="37"/>
      <c r="C55" s="37"/>
      <c r="D55" s="37"/>
      <c r="E55" s="37"/>
      <c r="F55" s="37"/>
      <c r="G55" s="37"/>
      <c r="H55" s="37"/>
      <c r="I55" s="53"/>
    </row>
    <row r="56" spans="1:9">
      <c r="A56" s="22" t="s">
        <v>3161</v>
      </c>
      <c r="B56" s="37"/>
      <c r="C56" s="37"/>
      <c r="D56" s="37"/>
      <c r="E56" s="37"/>
      <c r="F56" s="37"/>
      <c r="G56" s="37"/>
      <c r="H56" s="37"/>
      <c r="I56" s="53"/>
    </row>
    <row r="57" spans="1:9">
      <c r="A57" s="22" t="s">
        <v>3162</v>
      </c>
      <c r="B57" s="37"/>
      <c r="C57" s="37"/>
      <c r="D57" s="37"/>
      <c r="E57" s="37"/>
      <c r="F57" s="37"/>
      <c r="G57" s="37"/>
      <c r="H57" s="37"/>
      <c r="I57" s="53"/>
    </row>
    <row r="58" spans="1:9">
      <c r="A58" s="22" t="s">
        <v>3163</v>
      </c>
      <c r="B58" s="37"/>
      <c r="C58" s="37"/>
      <c r="D58" s="37"/>
      <c r="E58" s="37"/>
      <c r="F58" s="37"/>
      <c r="G58" s="37"/>
      <c r="H58" s="37"/>
      <c r="I58" s="53"/>
    </row>
    <row r="59" spans="1:9">
      <c r="A59" s="22" t="s">
        <v>3164</v>
      </c>
      <c r="B59" s="37"/>
      <c r="C59" s="37"/>
      <c r="D59" s="37"/>
      <c r="E59" s="37"/>
      <c r="F59" s="37"/>
      <c r="G59" s="37"/>
      <c r="H59" s="37"/>
      <c r="I59" s="53"/>
    </row>
    <row r="60" spans="1:9">
      <c r="A60" s="22" t="s">
        <v>3165</v>
      </c>
      <c r="B60" s="37"/>
      <c r="C60" s="37"/>
      <c r="D60" s="37"/>
      <c r="E60" s="37"/>
      <c r="F60" s="37"/>
      <c r="G60" s="37"/>
      <c r="H60" s="37"/>
      <c r="I60" s="53"/>
    </row>
    <row r="61" spans="1:9">
      <c r="A61" s="22" t="s">
        <v>3166</v>
      </c>
      <c r="B61" s="37"/>
      <c r="C61" s="37"/>
      <c r="D61" s="37"/>
      <c r="E61" s="37"/>
      <c r="F61" s="37"/>
      <c r="G61" s="37"/>
      <c r="H61" s="37"/>
      <c r="I61" s="53"/>
    </row>
    <row r="62" spans="1:9">
      <c r="A62" s="22" t="s">
        <v>3167</v>
      </c>
      <c r="B62" s="37"/>
      <c r="C62" s="37"/>
      <c r="D62" s="37"/>
      <c r="E62" s="37"/>
      <c r="F62" s="37"/>
      <c r="G62" s="37"/>
      <c r="H62" s="37"/>
      <c r="I62" s="53"/>
    </row>
    <row r="63" spans="1:9">
      <c r="A63" s="22" t="s">
        <v>3168</v>
      </c>
      <c r="B63" s="37"/>
      <c r="C63" s="37"/>
      <c r="D63" s="37"/>
      <c r="E63" s="37"/>
      <c r="F63" s="37"/>
      <c r="G63" s="37"/>
      <c r="H63" s="37"/>
      <c r="I63" s="53"/>
    </row>
    <row r="64" spans="1:9">
      <c r="A64" s="22" t="s">
        <v>3169</v>
      </c>
      <c r="B64" s="37"/>
      <c r="C64" s="37"/>
      <c r="D64" s="37"/>
      <c r="E64" s="37"/>
      <c r="F64" s="37"/>
      <c r="G64" s="37"/>
      <c r="H64" s="37"/>
      <c r="I64" s="53"/>
    </row>
    <row r="65" spans="1:9">
      <c r="A65" s="22" t="s">
        <v>3170</v>
      </c>
      <c r="B65" s="37"/>
      <c r="C65" s="37"/>
      <c r="D65" s="37"/>
      <c r="E65" s="37"/>
      <c r="F65" s="37"/>
      <c r="G65" s="37"/>
      <c r="H65" s="37"/>
      <c r="I65" s="53"/>
    </row>
    <row r="66" spans="1:9">
      <c r="A66" s="22" t="s">
        <v>3171</v>
      </c>
      <c r="B66" s="37"/>
      <c r="C66" s="37"/>
      <c r="D66" s="37"/>
      <c r="E66" s="37"/>
      <c r="F66" s="37"/>
      <c r="G66" s="37"/>
      <c r="H66" s="37"/>
      <c r="I66" s="53"/>
    </row>
    <row r="67" spans="1:9">
      <c r="A67" s="22" t="s">
        <v>3172</v>
      </c>
      <c r="B67" s="37"/>
      <c r="C67" s="37"/>
      <c r="D67" s="37"/>
      <c r="E67" s="37"/>
      <c r="F67" s="37"/>
      <c r="G67" s="37"/>
      <c r="H67" s="37"/>
      <c r="I67" s="53"/>
    </row>
    <row r="68" spans="1:9">
      <c r="A68" s="22" t="s">
        <v>3173</v>
      </c>
      <c r="B68" s="37"/>
      <c r="C68" s="37"/>
      <c r="D68" s="37"/>
      <c r="E68" s="37"/>
      <c r="F68" s="37"/>
      <c r="G68" s="37"/>
      <c r="H68" s="37"/>
      <c r="I68" s="53"/>
    </row>
    <row r="69" spans="1:9">
      <c r="A69" s="22" t="s">
        <v>3174</v>
      </c>
      <c r="B69" s="37"/>
      <c r="C69" s="37"/>
      <c r="D69" s="37"/>
      <c r="E69" s="37"/>
      <c r="F69" s="37"/>
      <c r="G69" s="37"/>
      <c r="H69" s="37"/>
      <c r="I69" s="53"/>
    </row>
    <row r="70" spans="1:9">
      <c r="A70" s="22" t="s">
        <v>3175</v>
      </c>
      <c r="B70" s="31" t="s">
        <v>3176</v>
      </c>
      <c r="C70" s="37"/>
      <c r="D70" s="37"/>
      <c r="E70" s="37"/>
      <c r="F70" s="37"/>
      <c r="G70" s="37"/>
      <c r="H70" s="26" t="s">
        <v>2887</v>
      </c>
      <c r="I70" s="53"/>
    </row>
    <row r="71" spans="1:9">
      <c r="A71" s="22" t="s">
        <v>3177</v>
      </c>
      <c r="B71" s="31" t="s">
        <v>3178</v>
      </c>
      <c r="C71" s="37"/>
      <c r="D71" s="37"/>
      <c r="E71" s="37"/>
      <c r="F71" s="37"/>
      <c r="G71" s="37"/>
      <c r="H71" s="26" t="s">
        <v>2888</v>
      </c>
      <c r="I71" s="53"/>
    </row>
    <row r="72" spans="1:9">
      <c r="A72" s="22" t="s">
        <v>3179</v>
      </c>
      <c r="B72" s="31" t="s">
        <v>3180</v>
      </c>
      <c r="C72" s="37"/>
      <c r="D72" s="37"/>
      <c r="E72" s="37"/>
      <c r="F72" s="37"/>
      <c r="G72" s="37"/>
      <c r="H72" s="26" t="s">
        <v>2889</v>
      </c>
      <c r="I72" s="53"/>
    </row>
    <row r="73" spans="1:9">
      <c r="A73" s="22" t="s">
        <v>3181</v>
      </c>
      <c r="B73" s="31" t="s">
        <v>3182</v>
      </c>
      <c r="C73" s="37"/>
      <c r="D73" s="37"/>
      <c r="E73" s="37"/>
      <c r="F73" s="37"/>
      <c r="G73" s="37"/>
      <c r="H73" s="26" t="s">
        <v>2890</v>
      </c>
      <c r="I73" s="53"/>
    </row>
    <row r="74" spans="1:9">
      <c r="A74" s="22" t="s">
        <v>3183</v>
      </c>
      <c r="B74" s="31" t="s">
        <v>3184</v>
      </c>
      <c r="C74" s="37"/>
      <c r="D74" s="37"/>
      <c r="E74" s="37"/>
      <c r="F74" s="37"/>
      <c r="G74" s="37"/>
      <c r="H74" s="26" t="s">
        <v>2886</v>
      </c>
      <c r="I74" s="53"/>
    </row>
    <row r="75" spans="1:9">
      <c r="A75" s="22" t="s">
        <v>3185</v>
      </c>
      <c r="B75" s="31" t="s">
        <v>3186</v>
      </c>
      <c r="C75" s="37"/>
      <c r="D75" s="37"/>
      <c r="E75" s="37"/>
      <c r="F75" s="37"/>
      <c r="G75" s="37"/>
      <c r="H75" s="26" t="s">
        <v>2885</v>
      </c>
      <c r="I75" s="53"/>
    </row>
    <row r="76" spans="1:9">
      <c r="A76" s="22" t="s">
        <v>3187</v>
      </c>
      <c r="B76" s="31" t="s">
        <v>3188</v>
      </c>
      <c r="C76" s="37"/>
      <c r="D76" s="37"/>
      <c r="E76" s="37"/>
      <c r="F76" s="37"/>
      <c r="G76" s="37"/>
      <c r="H76" s="37"/>
      <c r="I76" s="53"/>
    </row>
    <row r="77" spans="1:9">
      <c r="A77" s="22" t="s">
        <v>3189</v>
      </c>
      <c r="B77" s="31" t="s">
        <v>3190</v>
      </c>
      <c r="C77" s="37"/>
      <c r="D77" s="37"/>
      <c r="E77" s="37"/>
      <c r="F77" s="37"/>
      <c r="G77" s="37"/>
      <c r="H77" s="37"/>
      <c r="I77" s="53"/>
    </row>
    <row r="78" spans="1:9">
      <c r="A78" s="22" t="s">
        <v>3191</v>
      </c>
      <c r="B78" s="31" t="s">
        <v>3192</v>
      </c>
      <c r="C78" s="37"/>
      <c r="D78" s="37"/>
      <c r="E78" s="37"/>
      <c r="F78" s="37"/>
      <c r="G78" s="37"/>
      <c r="H78" s="26" t="s">
        <v>2891</v>
      </c>
      <c r="I78" s="53"/>
    </row>
    <row r="79" spans="1:9">
      <c r="A79" s="22" t="s">
        <v>3193</v>
      </c>
      <c r="B79" s="31" t="s">
        <v>3194</v>
      </c>
      <c r="C79" s="37"/>
      <c r="D79" s="37"/>
      <c r="E79" s="37"/>
      <c r="F79" s="37"/>
      <c r="G79" s="37"/>
      <c r="H79" s="26" t="s">
        <v>2892</v>
      </c>
      <c r="I79" s="53"/>
    </row>
    <row r="80" spans="1:9">
      <c r="A80" s="22" t="s">
        <v>3195</v>
      </c>
      <c r="B80" s="31" t="s">
        <v>3196</v>
      </c>
      <c r="C80" s="37"/>
      <c r="D80" s="37"/>
      <c r="E80" s="37"/>
      <c r="F80" s="37"/>
      <c r="G80" s="37"/>
      <c r="H80" s="26" t="s">
        <v>2893</v>
      </c>
      <c r="I80" s="53"/>
    </row>
    <row r="81" spans="1:9">
      <c r="A81" s="22" t="s">
        <v>3197</v>
      </c>
      <c r="B81" s="31" t="s">
        <v>3198</v>
      </c>
      <c r="C81" s="37"/>
      <c r="D81" s="37"/>
      <c r="E81" s="37"/>
      <c r="F81" s="37"/>
      <c r="G81" s="37"/>
      <c r="H81" s="26" t="s">
        <v>2894</v>
      </c>
      <c r="I81" s="53"/>
    </row>
    <row r="82" spans="1:9">
      <c r="A82" s="23" t="s">
        <v>3199</v>
      </c>
      <c r="B82" s="37"/>
      <c r="C82" s="37"/>
      <c r="D82" s="37"/>
      <c r="E82" s="37"/>
      <c r="F82" s="37"/>
      <c r="G82" s="37"/>
      <c r="H82" s="37"/>
      <c r="I82" s="53"/>
    </row>
    <row r="83" spans="1:9">
      <c r="A83" s="23" t="s">
        <v>3200</v>
      </c>
      <c r="B83" s="37"/>
      <c r="C83" s="37"/>
      <c r="D83" s="37"/>
      <c r="E83" s="37"/>
      <c r="F83" s="37"/>
      <c r="G83" s="37"/>
      <c r="H83" s="37"/>
      <c r="I83" s="53"/>
    </row>
    <row r="84" spans="1:9">
      <c r="A84" s="23" t="s">
        <v>3201</v>
      </c>
      <c r="B84" s="37"/>
      <c r="C84" s="37"/>
      <c r="D84" s="37"/>
      <c r="E84" s="37"/>
      <c r="F84" s="37"/>
      <c r="G84" s="37"/>
      <c r="H84" s="37"/>
      <c r="I84" s="53"/>
    </row>
    <row r="85" spans="1:9">
      <c r="A85" s="23" t="s">
        <v>3202</v>
      </c>
      <c r="B85" s="37"/>
      <c r="C85" s="37"/>
      <c r="D85" s="37"/>
      <c r="E85" s="37"/>
      <c r="F85" s="37"/>
      <c r="G85" s="37"/>
      <c r="H85" s="37"/>
      <c r="I85" s="53"/>
    </row>
    <row r="86" spans="1:9">
      <c r="A86" s="23" t="s">
        <v>3203</v>
      </c>
      <c r="B86" s="37"/>
      <c r="C86" s="37"/>
      <c r="D86" s="37"/>
      <c r="E86" s="37"/>
      <c r="F86" s="37"/>
      <c r="G86" s="37"/>
      <c r="H86" s="37"/>
      <c r="I86" s="53"/>
    </row>
    <row r="87" spans="1:9">
      <c r="A87" s="23" t="s">
        <v>3204</v>
      </c>
      <c r="B87" s="37"/>
      <c r="C87" s="37"/>
      <c r="D87" s="37"/>
      <c r="E87" s="37"/>
      <c r="F87" s="37"/>
      <c r="G87" s="37"/>
      <c r="H87" s="37"/>
      <c r="I87" s="53"/>
    </row>
    <row r="88" spans="1:9">
      <c r="A88" s="23" t="s">
        <v>3205</v>
      </c>
      <c r="B88" s="37"/>
      <c r="C88" s="37"/>
      <c r="D88" s="37"/>
      <c r="E88" s="37"/>
      <c r="F88" s="37"/>
      <c r="G88" s="37"/>
      <c r="H88" s="37"/>
      <c r="I88" s="53"/>
    </row>
    <row r="89" spans="1:9">
      <c r="A89" s="23" t="s">
        <v>3206</v>
      </c>
      <c r="B89" s="37"/>
      <c r="C89" s="37"/>
      <c r="D89" s="37"/>
      <c r="E89" s="37"/>
      <c r="F89" s="37"/>
      <c r="G89" s="37"/>
      <c r="H89" s="37"/>
      <c r="I89" s="53"/>
    </row>
    <row r="90" spans="1:9">
      <c r="A90" s="23" t="s">
        <v>3207</v>
      </c>
      <c r="B90" s="37"/>
      <c r="C90" s="37"/>
      <c r="D90" s="37"/>
      <c r="E90" s="37"/>
      <c r="F90" s="37"/>
      <c r="G90" s="37"/>
      <c r="H90" s="37"/>
      <c r="I90" s="53"/>
    </row>
    <row r="91" spans="1:9">
      <c r="A91" s="23" t="s">
        <v>3208</v>
      </c>
      <c r="B91" s="37"/>
      <c r="C91" s="37"/>
      <c r="D91" s="37"/>
      <c r="E91" s="37"/>
      <c r="F91" s="37"/>
      <c r="G91" s="37"/>
      <c r="H91" s="37"/>
      <c r="I91" s="53"/>
    </row>
    <row r="92" spans="1:9">
      <c r="A92" s="23" t="s">
        <v>3209</v>
      </c>
      <c r="B92" s="37"/>
      <c r="C92" s="37"/>
      <c r="D92" s="37"/>
      <c r="E92" s="37"/>
      <c r="F92" s="37"/>
      <c r="G92" s="37"/>
      <c r="H92" s="37"/>
      <c r="I92" s="53"/>
    </row>
    <row r="93" spans="1:9">
      <c r="A93" s="23" t="s">
        <v>3210</v>
      </c>
      <c r="B93" s="37"/>
      <c r="C93" s="37"/>
      <c r="D93" s="37"/>
      <c r="E93" s="37"/>
      <c r="F93" s="37"/>
      <c r="G93" s="37"/>
      <c r="H93" s="37"/>
      <c r="I93" s="53"/>
    </row>
    <row r="94" spans="1:9">
      <c r="A94" s="23" t="s">
        <v>3211</v>
      </c>
      <c r="B94" s="37"/>
      <c r="C94" s="37"/>
      <c r="D94" s="37"/>
      <c r="E94" s="37"/>
      <c r="F94" s="37"/>
      <c r="G94" s="37"/>
      <c r="H94" s="37"/>
      <c r="I94" s="53"/>
    </row>
    <row r="95" spans="1:9">
      <c r="A95" s="23" t="s">
        <v>3212</v>
      </c>
      <c r="B95" s="37"/>
      <c r="C95" s="37"/>
      <c r="D95" s="37"/>
      <c r="E95" s="37"/>
      <c r="F95" s="37"/>
      <c r="G95" s="37"/>
      <c r="H95" s="37"/>
      <c r="I95" s="53"/>
    </row>
    <row r="96" spans="1:9">
      <c r="A96" s="23" t="s">
        <v>3213</v>
      </c>
      <c r="B96" s="37"/>
      <c r="C96" s="37"/>
      <c r="D96" s="37"/>
      <c r="E96" s="37"/>
      <c r="F96" s="37"/>
      <c r="G96" s="37"/>
      <c r="H96" s="37"/>
      <c r="I96" s="53"/>
    </row>
    <row r="97" spans="1:9">
      <c r="A97" s="23" t="s">
        <v>3214</v>
      </c>
      <c r="B97" s="37"/>
      <c r="C97" s="37"/>
      <c r="D97" s="37"/>
      <c r="E97" s="37"/>
      <c r="F97" s="37"/>
      <c r="G97" s="37"/>
      <c r="H97" s="37"/>
      <c r="I97" s="53"/>
    </row>
    <row r="98" spans="1:9">
      <c r="A98" s="23" t="s">
        <v>3215</v>
      </c>
      <c r="B98" s="37"/>
      <c r="C98" s="37"/>
      <c r="D98" s="37"/>
      <c r="E98" s="37"/>
      <c r="F98" s="37"/>
      <c r="G98" s="37"/>
      <c r="H98" s="37"/>
      <c r="I98" s="53"/>
    </row>
    <row r="99" spans="1:9">
      <c r="A99" s="23" t="s">
        <v>3216</v>
      </c>
      <c r="B99" s="37"/>
      <c r="C99" s="37"/>
      <c r="D99" s="37"/>
      <c r="E99" s="37"/>
      <c r="F99" s="37"/>
      <c r="G99" s="37"/>
      <c r="H99" s="37"/>
      <c r="I99" s="53"/>
    </row>
    <row r="100" spans="1:9">
      <c r="A100" s="23" t="s">
        <v>3217</v>
      </c>
      <c r="B100" s="37"/>
      <c r="C100" s="37"/>
      <c r="D100" s="37"/>
      <c r="E100" s="37"/>
      <c r="F100" s="37"/>
      <c r="G100" s="37"/>
      <c r="H100" s="37"/>
      <c r="I100" s="53"/>
    </row>
    <row r="101" spans="1:9">
      <c r="A101" s="23" t="s">
        <v>3218</v>
      </c>
      <c r="B101" s="37"/>
      <c r="C101" s="37"/>
      <c r="D101" s="37"/>
      <c r="E101" s="37"/>
      <c r="F101" s="37"/>
      <c r="G101" s="37"/>
      <c r="H101" s="37"/>
      <c r="I101" s="53"/>
    </row>
    <row r="102" spans="1:9">
      <c r="A102" s="23" t="s">
        <v>3219</v>
      </c>
      <c r="B102" s="37"/>
      <c r="C102" s="37"/>
      <c r="D102" s="37"/>
      <c r="E102" s="37"/>
      <c r="F102" s="37"/>
      <c r="G102" s="37"/>
      <c r="H102" s="37"/>
      <c r="I102" s="53"/>
    </row>
    <row r="103" spans="1:9">
      <c r="A103" s="23" t="s">
        <v>3220</v>
      </c>
      <c r="B103" s="37"/>
      <c r="C103" s="37"/>
      <c r="D103" s="37"/>
      <c r="E103" s="37"/>
      <c r="F103" s="37"/>
      <c r="G103" s="37"/>
      <c r="H103" s="37"/>
      <c r="I103" s="53"/>
    </row>
    <row r="104" spans="1:9">
      <c r="A104" s="23" t="s">
        <v>3221</v>
      </c>
      <c r="B104" s="37"/>
      <c r="C104" s="37"/>
      <c r="D104" s="37"/>
      <c r="E104" s="37"/>
      <c r="F104" s="37"/>
      <c r="G104" s="37"/>
      <c r="H104" s="37"/>
      <c r="I104" s="53"/>
    </row>
    <row r="105" spans="1:9">
      <c r="A105" s="23" t="s">
        <v>3222</v>
      </c>
      <c r="B105" s="37"/>
      <c r="C105" s="37"/>
      <c r="D105" s="37"/>
      <c r="E105" s="37"/>
      <c r="F105" s="37"/>
      <c r="G105" s="37"/>
      <c r="H105" s="37"/>
      <c r="I105" s="53"/>
    </row>
    <row r="106" spans="1:9">
      <c r="A106" s="23" t="s">
        <v>3223</v>
      </c>
      <c r="B106" s="37"/>
      <c r="C106" s="37"/>
      <c r="D106" s="37"/>
      <c r="E106" s="37"/>
      <c r="F106" s="37"/>
      <c r="G106" s="37"/>
      <c r="H106" s="37"/>
      <c r="I106" s="53"/>
    </row>
    <row r="107" spans="1:9">
      <c r="A107" s="23" t="s">
        <v>3224</v>
      </c>
      <c r="B107" s="37"/>
      <c r="C107" s="37"/>
      <c r="D107" s="37"/>
      <c r="E107" s="37"/>
      <c r="F107" s="37"/>
      <c r="G107" s="37"/>
      <c r="H107" s="37"/>
      <c r="I107" s="53"/>
    </row>
    <row r="108" spans="1:9">
      <c r="A108" s="23" t="s">
        <v>3225</v>
      </c>
      <c r="B108" s="37"/>
      <c r="C108" s="37"/>
      <c r="D108" s="37"/>
      <c r="E108" s="37"/>
      <c r="F108" s="37"/>
      <c r="G108" s="37"/>
      <c r="H108" s="37"/>
      <c r="I108" s="53"/>
    </row>
    <row r="109" spans="1:9">
      <c r="A109" s="23" t="s">
        <v>3226</v>
      </c>
      <c r="B109" s="37"/>
      <c r="C109" s="37"/>
      <c r="D109" s="37"/>
      <c r="E109" s="37"/>
      <c r="F109" s="37"/>
      <c r="G109" s="37"/>
      <c r="H109" s="37"/>
      <c r="I109" s="53"/>
    </row>
    <row r="110" spans="1:9">
      <c r="A110" s="23" t="s">
        <v>3227</v>
      </c>
      <c r="B110" s="37"/>
      <c r="C110" s="37"/>
      <c r="D110" s="37"/>
      <c r="E110" s="37"/>
      <c r="F110" s="37"/>
      <c r="G110" s="37"/>
      <c r="H110" s="37"/>
      <c r="I110" s="53"/>
    </row>
    <row r="111" spans="1:9">
      <c r="A111" s="23" t="s">
        <v>3228</v>
      </c>
      <c r="B111" s="37"/>
      <c r="C111" s="37"/>
      <c r="D111" s="37"/>
      <c r="E111" s="37"/>
      <c r="F111" s="37"/>
      <c r="G111" s="37"/>
      <c r="H111" s="37"/>
      <c r="I111" s="53"/>
    </row>
    <row r="112" spans="1:9">
      <c r="A112" s="23" t="s">
        <v>3229</v>
      </c>
      <c r="B112" s="37"/>
      <c r="C112" s="37"/>
      <c r="D112" s="37"/>
      <c r="E112" s="37"/>
      <c r="F112" s="37"/>
      <c r="G112" s="37"/>
      <c r="H112" s="37"/>
      <c r="I112" s="53"/>
    </row>
    <row r="113" spans="1:9">
      <c r="A113" s="23" t="s">
        <v>3230</v>
      </c>
      <c r="B113" s="37"/>
      <c r="C113" s="37"/>
      <c r="D113" s="37"/>
      <c r="E113" s="37"/>
      <c r="F113" s="37"/>
      <c r="G113" s="37"/>
      <c r="H113" s="37"/>
      <c r="I113" s="53"/>
    </row>
    <row r="114" spans="1:9">
      <c r="A114" s="24" t="s">
        <v>3231</v>
      </c>
      <c r="B114" s="20" t="s">
        <v>2876</v>
      </c>
      <c r="C114" s="37"/>
      <c r="D114" s="37"/>
      <c r="E114" s="37"/>
      <c r="F114" s="37"/>
      <c r="G114" s="37"/>
      <c r="H114" s="32" t="s">
        <v>3184</v>
      </c>
      <c r="I114" s="53"/>
    </row>
    <row r="115" spans="1:9">
      <c r="A115" s="24" t="s">
        <v>3232</v>
      </c>
      <c r="B115" s="20" t="s">
        <v>2875</v>
      </c>
      <c r="C115" s="37"/>
      <c r="D115" s="37"/>
      <c r="E115" s="37"/>
      <c r="F115" s="37"/>
      <c r="G115" s="37"/>
      <c r="H115" s="32" t="s">
        <v>3233</v>
      </c>
      <c r="I115" s="53"/>
    </row>
    <row r="116" spans="1:9">
      <c r="A116" s="24" t="s">
        <v>3234</v>
      </c>
      <c r="B116" s="20" t="s">
        <v>2877</v>
      </c>
      <c r="C116" s="37"/>
      <c r="D116" s="37"/>
      <c r="E116" s="37"/>
      <c r="F116" s="37"/>
      <c r="G116" s="37"/>
      <c r="H116" s="37"/>
      <c r="I116" s="53"/>
    </row>
    <row r="117" spans="1:9">
      <c r="A117" s="24" t="s">
        <v>3235</v>
      </c>
      <c r="B117" s="20" t="s">
        <v>2878</v>
      </c>
      <c r="C117" s="37"/>
      <c r="D117" s="37"/>
      <c r="E117" s="37"/>
      <c r="F117" s="37"/>
      <c r="G117" s="37"/>
      <c r="H117" s="37"/>
      <c r="I117" s="53"/>
    </row>
    <row r="118" spans="1:9">
      <c r="A118" s="24" t="s">
        <v>3236</v>
      </c>
      <c r="B118" s="20" t="s">
        <v>2879</v>
      </c>
      <c r="C118" s="37"/>
      <c r="D118" s="37"/>
      <c r="E118" s="37"/>
      <c r="F118" s="32" t="s">
        <v>3237</v>
      </c>
      <c r="G118" s="37"/>
      <c r="H118" s="37"/>
      <c r="I118" s="53"/>
    </row>
    <row r="119" spans="1:9">
      <c r="A119" s="24" t="s">
        <v>3238</v>
      </c>
      <c r="B119" s="20" t="s">
        <v>2880</v>
      </c>
      <c r="C119" s="37"/>
      <c r="D119" s="37"/>
      <c r="E119" s="37"/>
      <c r="F119" s="32" t="s">
        <v>3239</v>
      </c>
      <c r="G119" s="37"/>
      <c r="H119" s="37"/>
      <c r="I119" s="53"/>
    </row>
    <row r="120" spans="1:9">
      <c r="A120" s="25" t="s">
        <v>1349</v>
      </c>
      <c r="B120" s="26" t="s">
        <v>2890</v>
      </c>
      <c r="C120" s="32" t="s">
        <v>3176</v>
      </c>
      <c r="D120" s="37"/>
      <c r="E120" s="37"/>
      <c r="F120" s="37"/>
      <c r="G120" s="37"/>
      <c r="H120" s="37"/>
      <c r="I120" s="53"/>
    </row>
    <row r="121" spans="1:9">
      <c r="A121" s="25" t="s">
        <v>1269</v>
      </c>
      <c r="B121" s="26" t="s">
        <v>2889</v>
      </c>
      <c r="C121" s="32" t="s">
        <v>3178</v>
      </c>
      <c r="D121" s="37"/>
      <c r="E121" s="37"/>
      <c r="F121" s="37"/>
      <c r="G121" s="37"/>
      <c r="H121" s="37"/>
      <c r="I121" s="53"/>
    </row>
    <row r="122" spans="1:9">
      <c r="A122" s="25" t="s">
        <v>1263</v>
      </c>
      <c r="B122" s="26" t="s">
        <v>2888</v>
      </c>
      <c r="C122" s="32" t="s">
        <v>3180</v>
      </c>
      <c r="D122" s="37"/>
      <c r="E122" s="37"/>
      <c r="F122" s="37"/>
      <c r="G122" s="37"/>
      <c r="H122" s="37"/>
      <c r="I122" s="53"/>
    </row>
    <row r="123" spans="1:9">
      <c r="A123" s="25" t="s">
        <v>1438</v>
      </c>
      <c r="B123" s="26" t="s">
        <v>2887</v>
      </c>
      <c r="C123" s="32" t="s">
        <v>3182</v>
      </c>
      <c r="D123" s="37"/>
      <c r="E123" s="37"/>
      <c r="F123" s="37"/>
      <c r="G123" s="37"/>
      <c r="H123" s="37"/>
      <c r="I123" s="53"/>
    </row>
    <row r="124" spans="1:9">
      <c r="A124" s="25" t="s">
        <v>1256</v>
      </c>
      <c r="B124" s="26" t="s">
        <v>2885</v>
      </c>
      <c r="C124" s="32" t="s">
        <v>3240</v>
      </c>
      <c r="D124" s="37"/>
      <c r="E124" s="37"/>
      <c r="F124" s="32" t="s">
        <v>3184</v>
      </c>
      <c r="G124" s="37"/>
      <c r="H124" s="37"/>
      <c r="I124" s="53"/>
    </row>
    <row r="125" spans="1:9">
      <c r="A125" s="25" t="s">
        <v>1341</v>
      </c>
      <c r="B125" s="26" t="s">
        <v>2886</v>
      </c>
      <c r="C125" s="32" t="s">
        <v>3186</v>
      </c>
      <c r="D125" s="37"/>
      <c r="E125" s="37"/>
      <c r="F125" s="32" t="s">
        <v>3237</v>
      </c>
      <c r="G125" s="37"/>
      <c r="H125" s="37"/>
      <c r="I125" s="53"/>
    </row>
    <row r="126" spans="1:9">
      <c r="A126" s="25" t="s">
        <v>3241</v>
      </c>
      <c r="B126" s="37"/>
      <c r="C126" s="32" t="s">
        <v>3198</v>
      </c>
      <c r="D126" s="37"/>
      <c r="E126" s="37"/>
      <c r="F126" s="37"/>
      <c r="G126" s="37"/>
      <c r="H126" s="37"/>
      <c r="I126" s="53"/>
    </row>
    <row r="127" spans="1:9">
      <c r="A127" s="25" t="s">
        <v>3242</v>
      </c>
      <c r="B127" s="37"/>
      <c r="C127" s="32" t="s">
        <v>3196</v>
      </c>
      <c r="D127" s="37"/>
      <c r="E127" s="37"/>
      <c r="F127" s="37"/>
      <c r="G127" s="37"/>
      <c r="H127" s="37"/>
      <c r="I127" s="53"/>
    </row>
    <row r="128" spans="1:9">
      <c r="A128" s="25" t="s">
        <v>3243</v>
      </c>
      <c r="B128" s="26" t="s">
        <v>2891</v>
      </c>
      <c r="C128" s="32" t="s">
        <v>3194</v>
      </c>
      <c r="D128" s="37"/>
      <c r="E128" s="37"/>
      <c r="F128" s="37"/>
      <c r="G128" s="37"/>
      <c r="H128" s="37"/>
      <c r="I128" s="53"/>
    </row>
    <row r="129" spans="1:9">
      <c r="A129" s="25" t="s">
        <v>3244</v>
      </c>
      <c r="B129" s="26" t="s">
        <v>2892</v>
      </c>
      <c r="C129" s="32" t="s">
        <v>3192</v>
      </c>
      <c r="D129" s="37"/>
      <c r="E129" s="37"/>
      <c r="F129" s="37"/>
      <c r="G129" s="37"/>
      <c r="H129" s="37"/>
      <c r="I129" s="53"/>
    </row>
    <row r="130" spans="1:9">
      <c r="A130" s="25" t="s">
        <v>3245</v>
      </c>
      <c r="B130" s="26" t="s">
        <v>2893</v>
      </c>
      <c r="C130" s="32" t="s">
        <v>3190</v>
      </c>
      <c r="D130" s="37"/>
      <c r="E130" s="37"/>
      <c r="F130" s="37"/>
      <c r="G130" s="37"/>
      <c r="H130" s="37"/>
      <c r="I130" s="53"/>
    </row>
    <row r="131" spans="1:9" ht="15.75" thickBot="1">
      <c r="A131" s="28" t="s">
        <v>3246</v>
      </c>
      <c r="B131" s="29" t="s">
        <v>2894</v>
      </c>
      <c r="C131" s="33" t="s">
        <v>3188</v>
      </c>
      <c r="D131" s="54"/>
      <c r="E131" s="54"/>
      <c r="F131" s="54"/>
      <c r="G131" s="54"/>
      <c r="H131" s="54"/>
      <c r="I131" s="55"/>
    </row>
  </sheetData>
  <phoneticPr fontId="1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25"/>
  <sheetViews>
    <sheetView workbookViewId="0"/>
  </sheetViews>
  <sheetFormatPr defaultRowHeight="15"/>
  <cols>
    <col min="1" max="1" width="14" customWidth="1"/>
    <col min="2" max="2" width="16.7109375" customWidth="1"/>
  </cols>
  <sheetData>
    <row r="1" spans="1:2">
      <c r="A1" s="11" t="s">
        <v>3247</v>
      </c>
      <c r="B1" s="12" t="s">
        <v>3248</v>
      </c>
    </row>
    <row r="2" spans="1:2">
      <c r="A2" s="7" t="s">
        <v>3249</v>
      </c>
      <c r="B2" s="8" t="s">
        <v>3250</v>
      </c>
    </row>
    <row r="3" spans="1:2">
      <c r="A3" s="7" t="s">
        <v>3251</v>
      </c>
      <c r="B3" s="8" t="s">
        <v>3252</v>
      </c>
    </row>
    <row r="4" spans="1:2">
      <c r="A4" s="7" t="s">
        <v>3253</v>
      </c>
      <c r="B4" s="8" t="s">
        <v>3254</v>
      </c>
    </row>
    <row r="5" spans="1:2">
      <c r="A5" s="7" t="s">
        <v>3255</v>
      </c>
      <c r="B5" s="8" t="s">
        <v>3256</v>
      </c>
    </row>
    <row r="6" spans="1:2">
      <c r="A6" s="7" t="s">
        <v>3257</v>
      </c>
      <c r="B6" s="8" t="s">
        <v>3258</v>
      </c>
    </row>
    <row r="7" spans="1:2">
      <c r="A7" s="7" t="s">
        <v>3259</v>
      </c>
      <c r="B7" s="8" t="s">
        <v>3260</v>
      </c>
    </row>
    <row r="8" spans="1:2">
      <c r="A8" s="7" t="s">
        <v>3261</v>
      </c>
      <c r="B8" s="8" t="s">
        <v>3262</v>
      </c>
    </row>
    <row r="9" spans="1:2">
      <c r="A9" s="7" t="s">
        <v>3263</v>
      </c>
      <c r="B9" s="8" t="s">
        <v>3264</v>
      </c>
    </row>
    <row r="10" spans="1:2">
      <c r="A10" s="7" t="s">
        <v>3265</v>
      </c>
      <c r="B10" s="8" t="s">
        <v>3266</v>
      </c>
    </row>
    <row r="11" spans="1:2">
      <c r="A11" s="7" t="s">
        <v>3267</v>
      </c>
      <c r="B11" s="8" t="s">
        <v>3268</v>
      </c>
    </row>
    <row r="12" spans="1:2">
      <c r="A12" s="7" t="s">
        <v>3269</v>
      </c>
      <c r="B12" s="8" t="s">
        <v>3270</v>
      </c>
    </row>
    <row r="13" spans="1:2">
      <c r="A13" s="7" t="s">
        <v>3271</v>
      </c>
      <c r="B13" s="8" t="s">
        <v>3272</v>
      </c>
    </row>
    <row r="14" spans="1:2">
      <c r="A14" s="7" t="s">
        <v>3273</v>
      </c>
      <c r="B14" s="8" t="s">
        <v>3274</v>
      </c>
    </row>
    <row r="15" spans="1:2">
      <c r="A15" s="7" t="s">
        <v>3275</v>
      </c>
      <c r="B15" s="8" t="s">
        <v>3276</v>
      </c>
    </row>
    <row r="16" spans="1:2">
      <c r="A16" s="7" t="s">
        <v>3277</v>
      </c>
      <c r="B16" s="8" t="s">
        <v>3278</v>
      </c>
    </row>
    <row r="17" spans="1:2">
      <c r="A17" s="7" t="s">
        <v>3279</v>
      </c>
      <c r="B17" s="8" t="s">
        <v>3280</v>
      </c>
    </row>
    <row r="18" spans="1:2">
      <c r="A18" s="7" t="s">
        <v>3281</v>
      </c>
      <c r="B18" s="8" t="s">
        <v>3282</v>
      </c>
    </row>
    <row r="19" spans="1:2">
      <c r="A19" s="7" t="s">
        <v>3283</v>
      </c>
      <c r="B19" s="8" t="s">
        <v>3284</v>
      </c>
    </row>
    <row r="20" spans="1:2">
      <c r="A20" s="7" t="s">
        <v>3285</v>
      </c>
      <c r="B20" s="8" t="s">
        <v>3286</v>
      </c>
    </row>
    <row r="21" spans="1:2">
      <c r="A21" s="7" t="s">
        <v>3287</v>
      </c>
      <c r="B21" s="8" t="s">
        <v>3288</v>
      </c>
    </row>
    <row r="22" spans="1:2">
      <c r="A22" s="7" t="s">
        <v>3289</v>
      </c>
      <c r="B22" s="8" t="s">
        <v>3290</v>
      </c>
    </row>
    <row r="23" spans="1:2">
      <c r="A23" s="7" t="s">
        <v>3291</v>
      </c>
      <c r="B23" s="8" t="s">
        <v>3292</v>
      </c>
    </row>
    <row r="24" spans="1:2">
      <c r="A24" s="7" t="s">
        <v>3293</v>
      </c>
      <c r="B24" s="8" t="s">
        <v>3294</v>
      </c>
    </row>
    <row r="25" spans="1:2" ht="15.75" thickBot="1">
      <c r="A25" s="9" t="s">
        <v>3295</v>
      </c>
      <c r="B25" s="10" t="s">
        <v>3296</v>
      </c>
    </row>
  </sheetData>
  <phoneticPr fontId="1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CB61131D128541ABCDDA77D6CCDE40" ma:contentTypeVersion="6" ma:contentTypeDescription="Create a new document." ma:contentTypeScope="" ma:versionID="3526cf0810e0ea1654a7db33df807a5a">
  <xsd:schema xmlns:xsd="http://www.w3.org/2001/XMLSchema" xmlns:xs="http://www.w3.org/2001/XMLSchema" xmlns:p="http://schemas.microsoft.com/office/2006/metadata/properties" xmlns:ns1="http://schemas.microsoft.com/sharepoint/v3" xmlns:ns2="49ca2151-8b5a-4d2f-ae31-4501e6ee4218" xmlns:ns3="1b36e430-153f-4d07-bee5-1b9f6aad4f0b" targetNamespace="http://schemas.microsoft.com/office/2006/metadata/properties" ma:root="true" ma:fieldsID="bc9b592baf729106005dd8894d477cff" ns1:_="" ns2:_="" ns3:_="">
    <xsd:import namespace="http://schemas.microsoft.com/sharepoint/v3"/>
    <xsd:import namespace="49ca2151-8b5a-4d2f-ae31-4501e6ee4218"/>
    <xsd:import namespace="1b36e430-153f-4d07-bee5-1b9f6aad4f0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a2151-8b5a-4d2f-ae31-4501e6ee42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6e430-153f-4d07-bee5-1b9f6aad4f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7E2120-EE08-45B2-8E86-15209B849D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1B147C-223F-4A4A-9683-B878E3EA82A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66E74F7-BE66-4018-9220-FE6B0F1342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9ca2151-8b5a-4d2f-ae31-4501e6ee4218"/>
    <ds:schemaRef ds:uri="1b36e430-153f-4d07-bee5-1b9f6aad4f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Revision History</vt:lpstr>
      <vt:lpstr>iMX RT1166 RT1176 uCOM pinning</vt:lpstr>
      <vt:lpstr>Pinout_</vt:lpstr>
      <vt:lpstr>Alias</vt:lpstr>
      <vt:lpstr>BallMap</vt:lpstr>
      <vt:lpstr>PinMuxPub</vt:lpstr>
      <vt:lpstr>High Priority mux</vt:lpstr>
      <vt:lpstr>PriorityMux</vt:lpstr>
      <vt:lpstr>XBAR IO MAP</vt:lpstr>
    </vt:vector>
  </TitlesOfParts>
  <Company>Freescale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 Matt-B00630</dc:creator>
  <cp:lastModifiedBy>Anders Rosvall</cp:lastModifiedBy>
  <cp:revision/>
  <dcterms:created xsi:type="dcterms:W3CDTF">2013-04-01T17:39:07Z</dcterms:created>
  <dcterms:modified xsi:type="dcterms:W3CDTF">2024-01-25T21:56:26Z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0x01010045CB61131D128541ABCDDA77D6CCDE40</vt:lpwstr>
  </property>
  <property fmtid="{D5CDD505-2E9C-101B-9397-08002B2CF9AE}" pid="3" name="TaxKeyword">
    <vt:lpwstr/>
  </property>
  <property fmtid="{D5CDD505-2E9C-101B-9397-08002B2CF9AE}" pid="4" name="iCAP">
    <vt:lpwstr>1;#COMPANY INTERNAL|fba6ddd2-c0d6-406a-843f-19fb8f95d116</vt:lpwstr>
  </property>
  <property fmtid="{D5CDD505-2E9C-101B-9397-08002B2CF9AE}" pid="5" name="Category">
    <vt:lpwstr/>
  </property>
  <property fmtid="{D5CDD505-2E9C-101B-9397-08002B2CF9AE}" pid="6" name="Team Role">
    <vt:lpwstr/>
  </property>
  <property fmtid="{D5CDD505-2E9C-101B-9397-08002B2CF9AE}" pid="7" name="Doc Type">
    <vt:lpwstr/>
  </property>
  <property fmtid="{D5CDD505-2E9C-101B-9397-08002B2CF9AE}" pid="8" name="Phase Gate">
    <vt:lpwstr/>
  </property>
</Properties>
</file>